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3\KART SUPER\TABELA PARA DIVULGAÇÃO NO SITE\"/>
    </mc:Choice>
  </mc:AlternateContent>
  <xr:revisionPtr revIDLastSave="0" documentId="13_ncr:1_{EC73CF24-3D8D-4162-BC45-630A0292E816}" xr6:coauthVersionLast="47" xr6:coauthVersionMax="47" xr10:uidLastSave="{00000000-0000-0000-0000-000000000000}"/>
  <bookViews>
    <workbookView xWindow="-120" yWindow="-120" windowWidth="20730" windowHeight="11160" xr2:uid="{154353EB-DB2E-4A77-815A-EBBF3B0D365B}"/>
  </bookViews>
  <sheets>
    <sheet name="ETAPA 3" sheetId="6" r:id="rId1"/>
    <sheet name="ETAPA 2" sheetId="4" r:id="rId2"/>
    <sheet name="ETAPA 1" sheetId="5" r:id="rId3"/>
  </sheets>
  <definedNames>
    <definedName name="_xlnm._FilterDatabase" localSheetId="2" hidden="1">'ETAPA 1'!$K$49:$L$1046668</definedName>
    <definedName name="_xlnm._FilterDatabase" localSheetId="1" hidden="1">'ETAPA 2'!$K$49:$L$1046668</definedName>
    <definedName name="_xlnm._FilterDatabase" localSheetId="0" hidden="1">'ETAPA 3'!$K$49:$L$1046668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6" l="1"/>
  <c r="K52" i="6"/>
  <c r="K50" i="6" s="1"/>
  <c r="J52" i="6"/>
  <c r="I1" i="6" s="1"/>
  <c r="L51" i="6"/>
  <c r="K51" i="6"/>
  <c r="J51" i="6"/>
  <c r="L52" i="5"/>
  <c r="L50" i="5" s="1"/>
  <c r="K52" i="5"/>
  <c r="K50" i="5" s="1"/>
  <c r="J52" i="5"/>
  <c r="I1" i="5" s="1"/>
  <c r="L51" i="5"/>
  <c r="K51" i="5"/>
  <c r="J51" i="5"/>
  <c r="L52" i="4"/>
  <c r="K52" i="4"/>
  <c r="J52" i="4"/>
  <c r="J50" i="4" s="1"/>
  <c r="L51" i="4"/>
  <c r="K51" i="4"/>
  <c r="J51" i="4"/>
  <c r="J50" i="6" l="1"/>
  <c r="J94" i="6" s="1" a="1"/>
  <c r="J94" i="6" s="1"/>
  <c r="J82" i="6" a="1"/>
  <c r="J82" i="6" s="1"/>
  <c r="K96" i="6" a="1"/>
  <c r="K96" i="6" s="1"/>
  <c r="K94" i="6" a="1"/>
  <c r="K94" i="6" s="1"/>
  <c r="K92" i="6" a="1"/>
  <c r="K92" i="6" s="1"/>
  <c r="K90" i="6" a="1"/>
  <c r="K90" i="6" s="1"/>
  <c r="K88" i="6" a="1"/>
  <c r="K88" i="6" s="1"/>
  <c r="K86" i="6" a="1"/>
  <c r="K86" i="6" s="1"/>
  <c r="K84" i="6" a="1"/>
  <c r="K84" i="6" s="1"/>
  <c r="K82" i="6" a="1"/>
  <c r="K82" i="6" s="1"/>
  <c r="K80" i="6" a="1"/>
  <c r="K80" i="6" s="1"/>
  <c r="K78" i="6" a="1"/>
  <c r="K78" i="6" s="1"/>
  <c r="K76" i="6" a="1"/>
  <c r="K76" i="6" s="1"/>
  <c r="K74" i="6" a="1"/>
  <c r="K74" i="6" s="1"/>
  <c r="K72" i="6" a="1"/>
  <c r="K72" i="6" s="1"/>
  <c r="K70" i="6" a="1"/>
  <c r="K70" i="6" s="1"/>
  <c r="K68" i="6" a="1"/>
  <c r="K68" i="6" s="1"/>
  <c r="K66" i="6" a="1"/>
  <c r="K66" i="6" s="1"/>
  <c r="K64" i="6" a="1"/>
  <c r="K64" i="6" s="1"/>
  <c r="K62" i="6" a="1"/>
  <c r="K62" i="6" s="1"/>
  <c r="K60" i="6" a="1"/>
  <c r="K60" i="6" s="1"/>
  <c r="K58" i="6" a="1"/>
  <c r="K58" i="6" s="1"/>
  <c r="K56" i="6" a="1"/>
  <c r="K56" i="6" s="1"/>
  <c r="K54" i="6" a="1"/>
  <c r="K54" i="6" s="1"/>
  <c r="K63" i="6" a="1"/>
  <c r="K63" i="6" s="1"/>
  <c r="K67" i="6" a="1"/>
  <c r="K67" i="6" s="1"/>
  <c r="K71" i="6" a="1"/>
  <c r="K71" i="6" s="1"/>
  <c r="K79" i="6" a="1"/>
  <c r="K79" i="6" s="1"/>
  <c r="K83" i="6" a="1"/>
  <c r="K83" i="6" s="1"/>
  <c r="L50" i="6"/>
  <c r="K1" i="6"/>
  <c r="K93" i="6" a="1"/>
  <c r="K93" i="6" s="1"/>
  <c r="K53" i="6" a="1"/>
  <c r="K53" i="6" s="1"/>
  <c r="J56" i="6" a="1"/>
  <c r="J56" i="6" s="1"/>
  <c r="K57" i="6" a="1"/>
  <c r="K57" i="6" s="1"/>
  <c r="K61" i="6" a="1"/>
  <c r="K61" i="6" s="1"/>
  <c r="J64" i="6" a="1"/>
  <c r="J64" i="6" s="1"/>
  <c r="K65" i="6" a="1"/>
  <c r="K65" i="6" s="1"/>
  <c r="J68" i="6" a="1"/>
  <c r="J68" i="6" s="1"/>
  <c r="K69" i="6" a="1"/>
  <c r="K69" i="6" s="1"/>
  <c r="J72" i="6" a="1"/>
  <c r="J72" i="6" s="1"/>
  <c r="K73" i="6" a="1"/>
  <c r="K73" i="6" s="1"/>
  <c r="J76" i="6" a="1"/>
  <c r="J76" i="6" s="1"/>
  <c r="K77" i="6" a="1"/>
  <c r="K77" i="6" s="1"/>
  <c r="J80" i="6" a="1"/>
  <c r="J80" i="6" s="1"/>
  <c r="K81" i="6" a="1"/>
  <c r="K81" i="6" s="1"/>
  <c r="J84" i="6" a="1"/>
  <c r="J84" i="6" s="1"/>
  <c r="K85" i="6" a="1"/>
  <c r="K85" i="6" s="1"/>
  <c r="K91" i="6" a="1"/>
  <c r="K91" i="6" s="1"/>
  <c r="K55" i="6" a="1"/>
  <c r="K55" i="6" s="1"/>
  <c r="K59" i="6" a="1"/>
  <c r="K59" i="6" s="1"/>
  <c r="K75" i="6" a="1"/>
  <c r="K75" i="6" s="1"/>
  <c r="K87" i="6" a="1"/>
  <c r="K87" i="6" s="1"/>
  <c r="K95" i="6" a="1"/>
  <c r="K95" i="6" s="1"/>
  <c r="J1" i="6"/>
  <c r="J97" i="6" a="1"/>
  <c r="J97" i="6" s="1"/>
  <c r="J95" i="6" a="1"/>
  <c r="J95" i="6" s="1"/>
  <c r="J93" i="6" a="1"/>
  <c r="J93" i="6" s="1"/>
  <c r="J91" i="6" a="1"/>
  <c r="J91" i="6" s="1"/>
  <c r="J89" i="6" a="1"/>
  <c r="J89" i="6" s="1"/>
  <c r="J87" i="6" a="1"/>
  <c r="J87" i="6" s="1"/>
  <c r="J85" i="6" a="1"/>
  <c r="J85" i="6" s="1"/>
  <c r="J83" i="6" a="1"/>
  <c r="J83" i="6" s="1"/>
  <c r="J81" i="6" a="1"/>
  <c r="J81" i="6" s="1"/>
  <c r="J79" i="6" a="1"/>
  <c r="J79" i="6" s="1"/>
  <c r="J77" i="6" a="1"/>
  <c r="J77" i="6" s="1"/>
  <c r="J75" i="6" a="1"/>
  <c r="J75" i="6" s="1"/>
  <c r="J73" i="6" a="1"/>
  <c r="J73" i="6" s="1"/>
  <c r="J71" i="6" a="1"/>
  <c r="J71" i="6" s="1"/>
  <c r="J69" i="6" a="1"/>
  <c r="J69" i="6" s="1"/>
  <c r="J67" i="6" a="1"/>
  <c r="J67" i="6" s="1"/>
  <c r="J65" i="6" a="1"/>
  <c r="J65" i="6" s="1"/>
  <c r="J63" i="6" a="1"/>
  <c r="J63" i="6" s="1"/>
  <c r="J61" i="6" a="1"/>
  <c r="J61" i="6" s="1"/>
  <c r="J59" i="6" a="1"/>
  <c r="J59" i="6" s="1"/>
  <c r="J57" i="6" a="1"/>
  <c r="J57" i="6" s="1"/>
  <c r="J55" i="6" a="1"/>
  <c r="J55" i="6" s="1"/>
  <c r="J53" i="6" a="1"/>
  <c r="J53" i="6" s="1"/>
  <c r="K89" i="6" a="1"/>
  <c r="K89" i="6" s="1"/>
  <c r="J92" i="6" a="1"/>
  <c r="J92" i="6" s="1"/>
  <c r="K97" i="6" a="1"/>
  <c r="K97" i="6" s="1"/>
  <c r="J50" i="5"/>
  <c r="J97" i="5" s="1" a="1"/>
  <c r="J97" i="5" s="1"/>
  <c r="K1" i="5"/>
  <c r="L97" i="5" a="1"/>
  <c r="L97" i="5" s="1"/>
  <c r="L96" i="5" a="1"/>
  <c r="L96" i="5" s="1"/>
  <c r="L92" i="5" a="1"/>
  <c r="L92" i="5" s="1"/>
  <c r="L88" i="5" a="1"/>
  <c r="L88" i="5" s="1"/>
  <c r="L84" i="5" a="1"/>
  <c r="L84" i="5" s="1"/>
  <c r="L80" i="5" a="1"/>
  <c r="L80" i="5" s="1"/>
  <c r="L76" i="5" a="1"/>
  <c r="L76" i="5" s="1"/>
  <c r="L72" i="5" a="1"/>
  <c r="L72" i="5" s="1"/>
  <c r="L68" i="5" a="1"/>
  <c r="L68" i="5" s="1"/>
  <c r="L64" i="5" a="1"/>
  <c r="L64" i="5" s="1"/>
  <c r="L60" i="5" a="1"/>
  <c r="L60" i="5" s="1"/>
  <c r="L56" i="5" a="1"/>
  <c r="L56" i="5" s="1"/>
  <c r="L94" i="5" a="1"/>
  <c r="L94" i="5" s="1"/>
  <c r="L90" i="5" a="1"/>
  <c r="L90" i="5" s="1"/>
  <c r="L86" i="5" a="1"/>
  <c r="L86" i="5" s="1"/>
  <c r="L82" i="5" a="1"/>
  <c r="L82" i="5" s="1"/>
  <c r="L78" i="5" a="1"/>
  <c r="L78" i="5" s="1"/>
  <c r="L74" i="5" a="1"/>
  <c r="L74" i="5" s="1"/>
  <c r="L70" i="5" a="1"/>
  <c r="L70" i="5" s="1"/>
  <c r="L66" i="5" a="1"/>
  <c r="L66" i="5" s="1"/>
  <c r="L62" i="5" a="1"/>
  <c r="L62" i="5" s="1"/>
  <c r="L58" i="5" a="1"/>
  <c r="L58" i="5" s="1"/>
  <c r="L54" i="5" a="1"/>
  <c r="L54" i="5" s="1"/>
  <c r="J54" i="5" a="1"/>
  <c r="J54" i="5" s="1"/>
  <c r="J58" i="5" a="1"/>
  <c r="J58" i="5" s="1"/>
  <c r="J62" i="5" a="1"/>
  <c r="J62" i="5" s="1"/>
  <c r="J66" i="5" a="1"/>
  <c r="J66" i="5" s="1"/>
  <c r="J70" i="5" a="1"/>
  <c r="J70" i="5" s="1"/>
  <c r="J74" i="5" a="1"/>
  <c r="J74" i="5" s="1"/>
  <c r="J78" i="5" a="1"/>
  <c r="J78" i="5" s="1"/>
  <c r="J82" i="5" a="1"/>
  <c r="J82" i="5" s="1"/>
  <c r="J86" i="5" a="1"/>
  <c r="J86" i="5" s="1"/>
  <c r="J90" i="5" a="1"/>
  <c r="J90" i="5" s="1"/>
  <c r="J94" i="5" a="1"/>
  <c r="J94" i="5" s="1"/>
  <c r="J56" i="5" a="1"/>
  <c r="J56" i="5" s="1"/>
  <c r="J60" i="5" a="1"/>
  <c r="J60" i="5" s="1"/>
  <c r="J64" i="5" a="1"/>
  <c r="J64" i="5" s="1"/>
  <c r="J68" i="5" a="1"/>
  <c r="J68" i="5" s="1"/>
  <c r="J72" i="5" a="1"/>
  <c r="J72" i="5" s="1"/>
  <c r="J76" i="5" a="1"/>
  <c r="J76" i="5" s="1"/>
  <c r="J80" i="5" a="1"/>
  <c r="J80" i="5" s="1"/>
  <c r="J84" i="5" a="1"/>
  <c r="J84" i="5" s="1"/>
  <c r="J88" i="5" a="1"/>
  <c r="J88" i="5" s="1"/>
  <c r="J92" i="5" a="1"/>
  <c r="J92" i="5" s="1"/>
  <c r="J96" i="5" a="1"/>
  <c r="J96" i="5" s="1"/>
  <c r="K93" i="5" a="1"/>
  <c r="K93" i="5" s="1"/>
  <c r="K87" i="5" a="1"/>
  <c r="K87" i="5" s="1"/>
  <c r="K81" i="5" a="1"/>
  <c r="K81" i="5" s="1"/>
  <c r="K75" i="5" a="1"/>
  <c r="K75" i="5" s="1"/>
  <c r="K65" i="5" a="1"/>
  <c r="K65" i="5" s="1"/>
  <c r="K61" i="5" a="1"/>
  <c r="K61" i="5" s="1"/>
  <c r="K55" i="5" a="1"/>
  <c r="K55" i="5" s="1"/>
  <c r="K96" i="5" a="1"/>
  <c r="K96" i="5" s="1"/>
  <c r="K94" i="5" a="1"/>
  <c r="K94" i="5" s="1"/>
  <c r="K92" i="5" a="1"/>
  <c r="K92" i="5" s="1"/>
  <c r="K90" i="5" a="1"/>
  <c r="K90" i="5" s="1"/>
  <c r="K88" i="5" a="1"/>
  <c r="K88" i="5" s="1"/>
  <c r="K86" i="5" a="1"/>
  <c r="K86" i="5" s="1"/>
  <c r="K84" i="5" a="1"/>
  <c r="K84" i="5" s="1"/>
  <c r="K82" i="5" a="1"/>
  <c r="K82" i="5" s="1"/>
  <c r="K80" i="5" a="1"/>
  <c r="K80" i="5" s="1"/>
  <c r="K78" i="5" a="1"/>
  <c r="K78" i="5" s="1"/>
  <c r="K76" i="5" a="1"/>
  <c r="K76" i="5" s="1"/>
  <c r="K74" i="5" a="1"/>
  <c r="K74" i="5" s="1"/>
  <c r="K72" i="5" a="1"/>
  <c r="K72" i="5" s="1"/>
  <c r="K70" i="5" a="1"/>
  <c r="K70" i="5" s="1"/>
  <c r="K68" i="5" a="1"/>
  <c r="K68" i="5" s="1"/>
  <c r="K66" i="5" a="1"/>
  <c r="K66" i="5" s="1"/>
  <c r="K64" i="5" a="1"/>
  <c r="K64" i="5" s="1"/>
  <c r="K62" i="5" a="1"/>
  <c r="K62" i="5" s="1"/>
  <c r="K60" i="5" a="1"/>
  <c r="K60" i="5" s="1"/>
  <c r="K58" i="5" a="1"/>
  <c r="K58" i="5" s="1"/>
  <c r="K56" i="5" a="1"/>
  <c r="K56" i="5" s="1"/>
  <c r="K54" i="5" a="1"/>
  <c r="K54" i="5" s="1"/>
  <c r="K91" i="5" a="1"/>
  <c r="K91" i="5" s="1"/>
  <c r="K85" i="5" a="1"/>
  <c r="K85" i="5" s="1"/>
  <c r="K77" i="5" a="1"/>
  <c r="K77" i="5" s="1"/>
  <c r="K71" i="5" a="1"/>
  <c r="K71" i="5" s="1"/>
  <c r="K67" i="5" a="1"/>
  <c r="K67" i="5" s="1"/>
  <c r="K59" i="5" a="1"/>
  <c r="K59" i="5" s="1"/>
  <c r="K97" i="5" a="1"/>
  <c r="K97" i="5" s="1"/>
  <c r="K95" i="5" a="1"/>
  <c r="K95" i="5" s="1"/>
  <c r="K89" i="5" a="1"/>
  <c r="K89" i="5" s="1"/>
  <c r="K83" i="5" a="1"/>
  <c r="K83" i="5" s="1"/>
  <c r="K79" i="5" a="1"/>
  <c r="K79" i="5" s="1"/>
  <c r="K73" i="5" a="1"/>
  <c r="K73" i="5" s="1"/>
  <c r="K69" i="5" a="1"/>
  <c r="K69" i="5" s="1"/>
  <c r="K63" i="5" a="1"/>
  <c r="K63" i="5" s="1"/>
  <c r="K57" i="5" a="1"/>
  <c r="K57" i="5" s="1"/>
  <c r="K53" i="5" a="1"/>
  <c r="K53" i="5" s="1"/>
  <c r="J1" i="5"/>
  <c r="J53" i="5" a="1"/>
  <c r="J53" i="5" s="1"/>
  <c r="L53" i="5" a="1"/>
  <c r="L53" i="5" s="1"/>
  <c r="J55" i="5" a="1"/>
  <c r="J55" i="5" s="1"/>
  <c r="L55" i="5" a="1"/>
  <c r="L55" i="5" s="1"/>
  <c r="J57" i="5" a="1"/>
  <c r="J57" i="5" s="1"/>
  <c r="L57" i="5" a="1"/>
  <c r="L57" i="5" s="1"/>
  <c r="J59" i="5" a="1"/>
  <c r="J59" i="5" s="1"/>
  <c r="L59" i="5" a="1"/>
  <c r="L59" i="5" s="1"/>
  <c r="J61" i="5" a="1"/>
  <c r="J61" i="5" s="1"/>
  <c r="L61" i="5" a="1"/>
  <c r="L61" i="5" s="1"/>
  <c r="J63" i="5" a="1"/>
  <c r="J63" i="5" s="1"/>
  <c r="L63" i="5" a="1"/>
  <c r="L63" i="5" s="1"/>
  <c r="J65" i="5" a="1"/>
  <c r="J65" i="5" s="1"/>
  <c r="L65" i="5" a="1"/>
  <c r="L65" i="5" s="1"/>
  <c r="J67" i="5" a="1"/>
  <c r="J67" i="5" s="1"/>
  <c r="L67" i="5" a="1"/>
  <c r="L67" i="5" s="1"/>
  <c r="J69" i="5" a="1"/>
  <c r="J69" i="5" s="1"/>
  <c r="L69" i="5" a="1"/>
  <c r="L69" i="5" s="1"/>
  <c r="J71" i="5" a="1"/>
  <c r="J71" i="5" s="1"/>
  <c r="L71" i="5" a="1"/>
  <c r="L71" i="5" s="1"/>
  <c r="J73" i="5" a="1"/>
  <c r="J73" i="5" s="1"/>
  <c r="L73" i="5" a="1"/>
  <c r="L73" i="5" s="1"/>
  <c r="J75" i="5" a="1"/>
  <c r="J75" i="5" s="1"/>
  <c r="L75" i="5" a="1"/>
  <c r="L75" i="5" s="1"/>
  <c r="J77" i="5" a="1"/>
  <c r="J77" i="5" s="1"/>
  <c r="L77" i="5" a="1"/>
  <c r="L77" i="5" s="1"/>
  <c r="J79" i="5" a="1"/>
  <c r="J79" i="5" s="1"/>
  <c r="L79" i="5" a="1"/>
  <c r="L79" i="5" s="1"/>
  <c r="J81" i="5" a="1"/>
  <c r="J81" i="5" s="1"/>
  <c r="L81" i="5" a="1"/>
  <c r="L81" i="5" s="1"/>
  <c r="J83" i="5" a="1"/>
  <c r="J83" i="5" s="1"/>
  <c r="L83" i="5" a="1"/>
  <c r="L83" i="5" s="1"/>
  <c r="J85" i="5" a="1"/>
  <c r="J85" i="5" s="1"/>
  <c r="L85" i="5" a="1"/>
  <c r="L85" i="5" s="1"/>
  <c r="J87" i="5" a="1"/>
  <c r="J87" i="5" s="1"/>
  <c r="L87" i="5" a="1"/>
  <c r="L87" i="5" s="1"/>
  <c r="J89" i="5" a="1"/>
  <c r="J89" i="5" s="1"/>
  <c r="L89" i="5" a="1"/>
  <c r="L89" i="5" s="1"/>
  <c r="J91" i="5" a="1"/>
  <c r="J91" i="5" s="1"/>
  <c r="L91" i="5" a="1"/>
  <c r="L91" i="5" s="1"/>
  <c r="J93" i="5" a="1"/>
  <c r="J93" i="5" s="1"/>
  <c r="L93" i="5" a="1"/>
  <c r="L93" i="5" s="1"/>
  <c r="J95" i="5" a="1"/>
  <c r="J95" i="5" s="1"/>
  <c r="L95" i="5" a="1"/>
  <c r="L95" i="5" s="1"/>
  <c r="J96" i="4" a="1"/>
  <c r="J96" i="4" s="1"/>
  <c r="J76" i="4" a="1"/>
  <c r="J76" i="4" s="1"/>
  <c r="J60" i="4" a="1"/>
  <c r="J60" i="4" s="1"/>
  <c r="J84" i="4" a="1"/>
  <c r="J84" i="4" s="1"/>
  <c r="J68" i="4" a="1"/>
  <c r="J68" i="4" s="1"/>
  <c r="J80" i="4" a="1"/>
  <c r="J80" i="4" s="1"/>
  <c r="J64" i="4" a="1"/>
  <c r="J64" i="4" s="1"/>
  <c r="J88" i="4" a="1"/>
  <c r="J88" i="4" s="1"/>
  <c r="J72" i="4" a="1"/>
  <c r="J72" i="4" s="1"/>
  <c r="J56" i="4" a="1"/>
  <c r="J56" i="4" s="1"/>
  <c r="I1" i="4"/>
  <c r="L50" i="4"/>
  <c r="K1" i="4"/>
  <c r="J97" i="4" a="1"/>
  <c r="J97" i="4" s="1"/>
  <c r="J95" i="4" a="1"/>
  <c r="J95" i="4" s="1"/>
  <c r="J93" i="4" a="1"/>
  <c r="J93" i="4" s="1"/>
  <c r="J91" i="4" a="1"/>
  <c r="J91" i="4" s="1"/>
  <c r="J89" i="4" a="1"/>
  <c r="J89" i="4" s="1"/>
  <c r="J87" i="4" a="1"/>
  <c r="J87" i="4" s="1"/>
  <c r="J85" i="4" a="1"/>
  <c r="J85" i="4" s="1"/>
  <c r="J83" i="4" a="1"/>
  <c r="J83" i="4" s="1"/>
  <c r="J81" i="4" a="1"/>
  <c r="J81" i="4" s="1"/>
  <c r="J79" i="4" a="1"/>
  <c r="J79" i="4" s="1"/>
  <c r="J77" i="4" a="1"/>
  <c r="J77" i="4" s="1"/>
  <c r="J75" i="4" a="1"/>
  <c r="J75" i="4" s="1"/>
  <c r="J73" i="4" a="1"/>
  <c r="J73" i="4" s="1"/>
  <c r="J71" i="4" a="1"/>
  <c r="J71" i="4" s="1"/>
  <c r="J69" i="4" a="1"/>
  <c r="J69" i="4" s="1"/>
  <c r="J67" i="4" a="1"/>
  <c r="J67" i="4" s="1"/>
  <c r="J65" i="4" a="1"/>
  <c r="J65" i="4" s="1"/>
  <c r="J63" i="4" a="1"/>
  <c r="J63" i="4" s="1"/>
  <c r="J61" i="4" a="1"/>
  <c r="J61" i="4" s="1"/>
  <c r="J59" i="4" a="1"/>
  <c r="J59" i="4" s="1"/>
  <c r="J57" i="4" a="1"/>
  <c r="J57" i="4" s="1"/>
  <c r="J55" i="4" a="1"/>
  <c r="J55" i="4" s="1"/>
  <c r="J53" i="4" a="1"/>
  <c r="J53" i="4" s="1"/>
  <c r="J94" i="4" a="1"/>
  <c r="J94" i="4" s="1"/>
  <c r="K50" i="4"/>
  <c r="J1" i="4"/>
  <c r="J54" i="4" a="1"/>
  <c r="J54" i="4" s="1"/>
  <c r="J58" i="4" a="1"/>
  <c r="J58" i="4" s="1"/>
  <c r="J62" i="4" a="1"/>
  <c r="J62" i="4" s="1"/>
  <c r="J66" i="4" a="1"/>
  <c r="J66" i="4" s="1"/>
  <c r="J70" i="4" a="1"/>
  <c r="J70" i="4" s="1"/>
  <c r="J74" i="4" a="1"/>
  <c r="J74" i="4" s="1"/>
  <c r="J78" i="4" a="1"/>
  <c r="J78" i="4" s="1"/>
  <c r="J82" i="4" a="1"/>
  <c r="J82" i="4" s="1"/>
  <c r="J86" i="4" a="1"/>
  <c r="J86" i="4" s="1"/>
  <c r="J90" i="4" a="1"/>
  <c r="J90" i="4" s="1"/>
  <c r="J92" i="4" a="1"/>
  <c r="J92" i="4" s="1"/>
  <c r="J66" i="6" l="1" a="1"/>
  <c r="J66" i="6" s="1"/>
  <c r="J58" i="6" a="1"/>
  <c r="J58" i="6" s="1"/>
  <c r="J60" i="6" a="1"/>
  <c r="J60" i="6" s="1"/>
  <c r="J88" i="6" a="1"/>
  <c r="J88" i="6" s="1"/>
  <c r="J78" i="6" a="1"/>
  <c r="J78" i="6" s="1"/>
  <c r="J86" i="6" a="1"/>
  <c r="J86" i="6" s="1"/>
  <c r="J96" i="6" a="1"/>
  <c r="J96" i="6" s="1"/>
  <c r="J62" i="6" a="1"/>
  <c r="J62" i="6" s="1"/>
  <c r="J70" i="6" a="1"/>
  <c r="J70" i="6" s="1"/>
  <c r="J90" i="6" a="1"/>
  <c r="J90" i="6" s="1"/>
  <c r="J74" i="6" a="1"/>
  <c r="J74" i="6" s="1"/>
  <c r="J54" i="6" a="1"/>
  <c r="J54" i="6" s="1"/>
  <c r="L97" i="6" a="1"/>
  <c r="L97" i="6" s="1"/>
  <c r="L95" i="6" a="1"/>
  <c r="L95" i="6" s="1"/>
  <c r="L93" i="6" a="1"/>
  <c r="L93" i="6" s="1"/>
  <c r="L91" i="6" a="1"/>
  <c r="L91" i="6" s="1"/>
  <c r="L89" i="6" a="1"/>
  <c r="L89" i="6" s="1"/>
  <c r="L87" i="6" a="1"/>
  <c r="L87" i="6" s="1"/>
  <c r="L85" i="6" a="1"/>
  <c r="L85" i="6" s="1"/>
  <c r="L83" i="6" a="1"/>
  <c r="L83" i="6" s="1"/>
  <c r="L81" i="6" a="1"/>
  <c r="L81" i="6" s="1"/>
  <c r="L79" i="6" a="1"/>
  <c r="L79" i="6" s="1"/>
  <c r="L77" i="6" a="1"/>
  <c r="L77" i="6" s="1"/>
  <c r="L75" i="6" a="1"/>
  <c r="L75" i="6" s="1"/>
  <c r="L73" i="6" a="1"/>
  <c r="L73" i="6" s="1"/>
  <c r="L71" i="6" a="1"/>
  <c r="L71" i="6" s="1"/>
  <c r="L69" i="6" a="1"/>
  <c r="L69" i="6" s="1"/>
  <c r="L67" i="6" a="1"/>
  <c r="L67" i="6" s="1"/>
  <c r="L65" i="6" a="1"/>
  <c r="L65" i="6" s="1"/>
  <c r="L63" i="6" a="1"/>
  <c r="L63" i="6" s="1"/>
  <c r="L61" i="6" a="1"/>
  <c r="L61" i="6" s="1"/>
  <c r="L59" i="6" a="1"/>
  <c r="L59" i="6" s="1"/>
  <c r="L57" i="6" a="1"/>
  <c r="L57" i="6" s="1"/>
  <c r="L55" i="6" a="1"/>
  <c r="L55" i="6" s="1"/>
  <c r="L53" i="6" a="1"/>
  <c r="L53" i="6" s="1"/>
  <c r="L94" i="6" a="1"/>
  <c r="L94" i="6" s="1"/>
  <c r="L92" i="6" a="1"/>
  <c r="L92" i="6" s="1"/>
  <c r="L84" i="6" a="1"/>
  <c r="L84" i="6" s="1"/>
  <c r="L76" i="6" a="1"/>
  <c r="L76" i="6" s="1"/>
  <c r="L68" i="6" a="1"/>
  <c r="L68" i="6" s="1"/>
  <c r="L60" i="6" a="1"/>
  <c r="L60" i="6" s="1"/>
  <c r="L56" i="6" a="1"/>
  <c r="L56" i="6" s="1"/>
  <c r="L96" i="6" a="1"/>
  <c r="L96" i="6" s="1"/>
  <c r="L88" i="6" a="1"/>
  <c r="L88" i="6" s="1"/>
  <c r="L86" i="6" a="1"/>
  <c r="L86" i="6" s="1"/>
  <c r="L82" i="6" a="1"/>
  <c r="L82" i="6" s="1"/>
  <c r="L78" i="6" a="1"/>
  <c r="L78" i="6" s="1"/>
  <c r="L74" i="6" a="1"/>
  <c r="L74" i="6" s="1"/>
  <c r="L70" i="6" a="1"/>
  <c r="L70" i="6" s="1"/>
  <c r="L66" i="6" a="1"/>
  <c r="L66" i="6" s="1"/>
  <c r="L62" i="6" a="1"/>
  <c r="L62" i="6" s="1"/>
  <c r="L58" i="6" a="1"/>
  <c r="L58" i="6" s="1"/>
  <c r="L54" i="6" a="1"/>
  <c r="L54" i="6" s="1"/>
  <c r="L90" i="6" a="1"/>
  <c r="L90" i="6" s="1"/>
  <c r="L80" i="6" a="1"/>
  <c r="L80" i="6" s="1"/>
  <c r="L72" i="6" a="1"/>
  <c r="L72" i="6" s="1"/>
  <c r="L64" i="6" a="1"/>
  <c r="L64" i="6" s="1"/>
  <c r="J3" i="6"/>
  <c r="J2" i="6"/>
  <c r="J5" i="6"/>
  <c r="J4" i="6"/>
  <c r="K5" i="5"/>
  <c r="K4" i="5"/>
  <c r="K2" i="5"/>
  <c r="K3" i="5"/>
  <c r="I3" i="5"/>
  <c r="I2" i="5"/>
  <c r="I5" i="5"/>
  <c r="I4" i="5"/>
  <c r="J3" i="5"/>
  <c r="J5" i="5"/>
  <c r="J4" i="5"/>
  <c r="J2" i="5"/>
  <c r="K96" i="4" a="1"/>
  <c r="K96" i="4" s="1"/>
  <c r="K94" i="4" a="1"/>
  <c r="K94" i="4" s="1"/>
  <c r="K92" i="4" a="1"/>
  <c r="K92" i="4" s="1"/>
  <c r="K90" i="4" a="1"/>
  <c r="K90" i="4" s="1"/>
  <c r="K88" i="4" a="1"/>
  <c r="K88" i="4" s="1"/>
  <c r="K86" i="4" a="1"/>
  <c r="K86" i="4" s="1"/>
  <c r="K84" i="4" a="1"/>
  <c r="K84" i="4" s="1"/>
  <c r="K82" i="4" a="1"/>
  <c r="K82" i="4" s="1"/>
  <c r="K80" i="4" a="1"/>
  <c r="K80" i="4" s="1"/>
  <c r="K78" i="4" a="1"/>
  <c r="K78" i="4" s="1"/>
  <c r="K76" i="4" a="1"/>
  <c r="K76" i="4" s="1"/>
  <c r="K74" i="4" a="1"/>
  <c r="K74" i="4" s="1"/>
  <c r="K72" i="4" a="1"/>
  <c r="K72" i="4" s="1"/>
  <c r="K70" i="4" a="1"/>
  <c r="K70" i="4" s="1"/>
  <c r="K68" i="4" a="1"/>
  <c r="K68" i="4" s="1"/>
  <c r="K66" i="4" a="1"/>
  <c r="K66" i="4" s="1"/>
  <c r="K64" i="4" a="1"/>
  <c r="K64" i="4" s="1"/>
  <c r="K62" i="4" a="1"/>
  <c r="K62" i="4" s="1"/>
  <c r="K60" i="4" a="1"/>
  <c r="K60" i="4" s="1"/>
  <c r="K58" i="4" a="1"/>
  <c r="K58" i="4" s="1"/>
  <c r="K56" i="4" a="1"/>
  <c r="K56" i="4" s="1"/>
  <c r="K54" i="4" a="1"/>
  <c r="K54" i="4" s="1"/>
  <c r="K97" i="4" a="1"/>
  <c r="K97" i="4" s="1"/>
  <c r="K87" i="4" a="1"/>
  <c r="K87" i="4" s="1"/>
  <c r="K83" i="4" a="1"/>
  <c r="K83" i="4" s="1"/>
  <c r="K79" i="4" a="1"/>
  <c r="K79" i="4" s="1"/>
  <c r="K75" i="4" a="1"/>
  <c r="K75" i="4" s="1"/>
  <c r="K71" i="4" a="1"/>
  <c r="K71" i="4" s="1"/>
  <c r="K67" i="4" a="1"/>
  <c r="K67" i="4" s="1"/>
  <c r="K63" i="4" a="1"/>
  <c r="K63" i="4" s="1"/>
  <c r="K59" i="4" a="1"/>
  <c r="K59" i="4" s="1"/>
  <c r="K55" i="4" a="1"/>
  <c r="K55" i="4" s="1"/>
  <c r="K85" i="4" a="1"/>
  <c r="K85" i="4" s="1"/>
  <c r="K77" i="4" a="1"/>
  <c r="K77" i="4" s="1"/>
  <c r="K69" i="4" a="1"/>
  <c r="K69" i="4" s="1"/>
  <c r="K57" i="4" a="1"/>
  <c r="K57" i="4" s="1"/>
  <c r="K93" i="4" a="1"/>
  <c r="K93" i="4" s="1"/>
  <c r="K91" i="4" a="1"/>
  <c r="K91" i="4" s="1"/>
  <c r="K89" i="4" a="1"/>
  <c r="K89" i="4" s="1"/>
  <c r="K81" i="4" a="1"/>
  <c r="K81" i="4" s="1"/>
  <c r="K73" i="4" a="1"/>
  <c r="K73" i="4" s="1"/>
  <c r="K65" i="4" a="1"/>
  <c r="K65" i="4" s="1"/>
  <c r="K61" i="4" a="1"/>
  <c r="K61" i="4" s="1"/>
  <c r="K53" i="4" a="1"/>
  <c r="K53" i="4" s="1"/>
  <c r="K95" i="4" a="1"/>
  <c r="K95" i="4" s="1"/>
  <c r="I3" i="4"/>
  <c r="I4" i="4"/>
  <c r="I2" i="4"/>
  <c r="I5" i="4"/>
  <c r="L97" i="4" a="1"/>
  <c r="L97" i="4" s="1"/>
  <c r="L95" i="4" a="1"/>
  <c r="L95" i="4" s="1"/>
  <c r="L93" i="4" a="1"/>
  <c r="L93" i="4" s="1"/>
  <c r="L91" i="4" a="1"/>
  <c r="L91" i="4" s="1"/>
  <c r="L89" i="4" a="1"/>
  <c r="L89" i="4" s="1"/>
  <c r="L87" i="4" a="1"/>
  <c r="L87" i="4" s="1"/>
  <c r="L85" i="4" a="1"/>
  <c r="L85" i="4" s="1"/>
  <c r="L83" i="4" a="1"/>
  <c r="L83" i="4" s="1"/>
  <c r="L81" i="4" a="1"/>
  <c r="L81" i="4" s="1"/>
  <c r="L79" i="4" a="1"/>
  <c r="L79" i="4" s="1"/>
  <c r="L77" i="4" a="1"/>
  <c r="L77" i="4" s="1"/>
  <c r="L75" i="4" a="1"/>
  <c r="L75" i="4" s="1"/>
  <c r="L73" i="4" a="1"/>
  <c r="L73" i="4" s="1"/>
  <c r="L71" i="4" a="1"/>
  <c r="L71" i="4" s="1"/>
  <c r="L69" i="4" a="1"/>
  <c r="L69" i="4" s="1"/>
  <c r="L67" i="4" a="1"/>
  <c r="L67" i="4" s="1"/>
  <c r="L65" i="4" a="1"/>
  <c r="L65" i="4" s="1"/>
  <c r="L63" i="4" a="1"/>
  <c r="L63" i="4" s="1"/>
  <c r="L61" i="4" a="1"/>
  <c r="L61" i="4" s="1"/>
  <c r="L59" i="4" a="1"/>
  <c r="L59" i="4" s="1"/>
  <c r="L57" i="4" a="1"/>
  <c r="L57" i="4" s="1"/>
  <c r="L55" i="4" a="1"/>
  <c r="L55" i="4" s="1"/>
  <c r="L53" i="4" a="1"/>
  <c r="L53" i="4" s="1"/>
  <c r="L94" i="4" a="1"/>
  <c r="L94" i="4" s="1"/>
  <c r="L88" i="4" a="1"/>
  <c r="L88" i="4" s="1"/>
  <c r="L84" i="4" a="1"/>
  <c r="L84" i="4" s="1"/>
  <c r="L80" i="4" a="1"/>
  <c r="L80" i="4" s="1"/>
  <c r="L76" i="4" a="1"/>
  <c r="L76" i="4" s="1"/>
  <c r="L72" i="4" a="1"/>
  <c r="L72" i="4" s="1"/>
  <c r="L68" i="4" a="1"/>
  <c r="L68" i="4" s="1"/>
  <c r="L64" i="4" a="1"/>
  <c r="L64" i="4" s="1"/>
  <c r="L60" i="4" a="1"/>
  <c r="L60" i="4" s="1"/>
  <c r="L56" i="4" a="1"/>
  <c r="L56" i="4" s="1"/>
  <c r="L96" i="4" a="1"/>
  <c r="L96" i="4" s="1"/>
  <c r="L86" i="4" a="1"/>
  <c r="L86" i="4" s="1"/>
  <c r="L78" i="4" a="1"/>
  <c r="L78" i="4" s="1"/>
  <c r="L70" i="4" a="1"/>
  <c r="L70" i="4" s="1"/>
  <c r="L58" i="4" a="1"/>
  <c r="L58" i="4" s="1"/>
  <c r="L92" i="4" a="1"/>
  <c r="L92" i="4" s="1"/>
  <c r="L90" i="4" a="1"/>
  <c r="L90" i="4" s="1"/>
  <c r="L82" i="4" a="1"/>
  <c r="L82" i="4" s="1"/>
  <c r="L74" i="4" a="1"/>
  <c r="L74" i="4" s="1"/>
  <c r="L66" i="4" a="1"/>
  <c r="L66" i="4" s="1"/>
  <c r="L62" i="4" a="1"/>
  <c r="L62" i="4" s="1"/>
  <c r="L54" i="4" a="1"/>
  <c r="L54" i="4" s="1"/>
  <c r="I4" i="6" l="1"/>
  <c r="I2" i="6"/>
  <c r="I3" i="6"/>
  <c r="I5" i="6"/>
  <c r="K5" i="6"/>
  <c r="K4" i="6"/>
  <c r="K2" i="6"/>
  <c r="K3" i="6"/>
  <c r="L3" i="6" s="1"/>
  <c r="M3" i="6" s="1"/>
  <c r="K13" i="5"/>
  <c r="L4" i="5"/>
  <c r="M4" i="5" s="1"/>
  <c r="L3" i="5"/>
  <c r="M3" i="5" s="1"/>
  <c r="K14" i="5"/>
  <c r="J5" i="4"/>
  <c r="J3" i="4"/>
  <c r="J4" i="4"/>
  <c r="J2" i="4"/>
  <c r="K5" i="4"/>
  <c r="K4" i="4"/>
  <c r="K2" i="4"/>
  <c r="K3" i="4"/>
  <c r="K13" i="6" l="1"/>
  <c r="K14" i="6"/>
  <c r="L4" i="6"/>
  <c r="M4" i="6" s="1"/>
  <c r="K14" i="4"/>
  <c r="L3" i="4"/>
  <c r="M3" i="4" s="1"/>
  <c r="K13" i="4"/>
  <c r="L4" i="4"/>
  <c r="M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B32EC58C-77AA-4C88-B665-53C35B7DB0D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  <comment ref="K50" authorId="0" shapeId="0" xr:uid="{E18F9482-BED8-41F2-89A2-7D19012E534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ENCONTRA A PRIMEIRA VEZ QUE O NOME SURGE NO BD</t>
        </r>
      </text>
    </comment>
    <comment ref="J51" authorId="0" shapeId="0" xr:uid="{E165F645-873A-4E52-B7ED-491E9A5B907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ENCONTRA O NÚMERO TOTAL DE VOLTAS DADA PELO PILOTO</t>
        </r>
      </text>
    </comment>
    <comment ref="J52" authorId="0" shapeId="0" xr:uid="{A7997FC3-D6C4-4719-9882-DAB3252DBF8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BUSCA O NOME DO PILOTO QUE ESCOLHEMOS COMO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9B24B668-CAC5-4338-AFD6-963C6F700DC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  <comment ref="K50" authorId="0" shapeId="0" xr:uid="{F8F8FA24-DB6A-47BB-B3B3-DA3FBD38F7F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ENCONTRA A PRIMEIRA VEZ QUE O NOME SURGE NO BD</t>
        </r>
      </text>
    </comment>
    <comment ref="J51" authorId="0" shapeId="0" xr:uid="{116E81E1-EC0F-45AB-A20A-D0C914330F1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ENCONTRA O NÚMERO TOTAL DE VOLTAS DADA PELO PILOTO</t>
        </r>
      </text>
    </comment>
    <comment ref="J52" authorId="0" shapeId="0" xr:uid="{51360565-EA9B-417E-BE7A-79F209C6AFA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BUSCA O NOME DO PILOTO QUE ESCOLHEMOS COMO 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H5" authorId="0" shapeId="0" xr:uid="{A88978B2-821B-48F8-B9EB-C7382D036CB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desvio padrão é uma medida do grau de dispersão dos valores em relação ao valor médio (a média).</t>
        </r>
      </text>
    </comment>
    <comment ref="K50" authorId="0" shapeId="0" xr:uid="{9E00DA2C-B7A1-4122-BAE4-CFBF2237E2F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ENCONTRA A PRIMEIRA VEZ QUE O NOME SURGE NO BD</t>
        </r>
      </text>
    </comment>
    <comment ref="J51" authorId="0" shapeId="0" xr:uid="{AA91CA0D-5A74-41B3-A19F-8BCCE86DEEE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ENCONTRA O NÚMERO TOTAL DE VOLTAS DADA PELO PILOTO</t>
        </r>
      </text>
    </comment>
    <comment ref="J52" authorId="0" shapeId="0" xr:uid="{A38E2FB4-666D-449B-9B87-2C017FFB0EC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BUSCA O NOME DO PILOTO QUE ESCOLHEMOS COMO 1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<sst xmlns="http://schemas.openxmlformats.org/spreadsheetml/2006/main" count="129" uniqueCount="32">
  <si>
    <t>VOLTA</t>
  </si>
  <si>
    <t>PILOTO</t>
  </si>
  <si>
    <t>MÉDIA</t>
  </si>
  <si>
    <t>MAXIMA</t>
  </si>
  <si>
    <t>MÍNIMA</t>
  </si>
  <si>
    <t>Desvio Padrão</t>
  </si>
  <si>
    <t>TEMPO TOTAL</t>
  </si>
  <si>
    <t>VOLTAS</t>
  </si>
  <si>
    <t>Luciano Brandão</t>
  </si>
  <si>
    <t>Guilherme Rocha</t>
  </si>
  <si>
    <t>Leonardo Mattioda</t>
  </si>
  <si>
    <t>Antônio Ribeiro</t>
  </si>
  <si>
    <t>Vitor Diniz</t>
  </si>
  <si>
    <t>Agostinho Neves</t>
  </si>
  <si>
    <t>Arthur Santiago</t>
  </si>
  <si>
    <t>KELSEY SANTOS</t>
  </si>
  <si>
    <t>Matheus Dias</t>
  </si>
  <si>
    <t>Wilson Cristofani</t>
  </si>
  <si>
    <t>Alexandre Melillo</t>
  </si>
  <si>
    <t>Leodegario Junior</t>
  </si>
  <si>
    <t>Leandro Leite</t>
  </si>
  <si>
    <t>Gladson Souza</t>
  </si>
  <si>
    <t>Lúcio Chequer</t>
  </si>
  <si>
    <t>Fernando Mota</t>
  </si>
  <si>
    <t>Joanes Gouvea</t>
  </si>
  <si>
    <t>Anderson Oliveira</t>
  </si>
  <si>
    <t>Hélio Pedrolli</t>
  </si>
  <si>
    <t>Anderson Teixeira</t>
  </si>
  <si>
    <t>Aparecido Arantes</t>
  </si>
  <si>
    <t>Mathias Almeida</t>
  </si>
  <si>
    <t>GUILHERME BARRA</t>
  </si>
  <si>
    <t>Obs.: Selecione até 3 pilotos colocando na frente do seu nome o números 1,2 e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</si>
</sst>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16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3">
    <xf numFmtId="0" fontId="0" fillId="0" borderId="0" xfId="0"/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1" fillId="0" borderId="0" xfId="2"/>
    <xf numFmtId="0" fontId="3" fillId="0" borderId="1" xfId="1" applyBorder="1" applyAlignment="1" applyProtection="1">
      <alignment horizontal="center" vertical="center"/>
      <protection locked="0"/>
    </xf>
    <xf numFmtId="0" fontId="8" fillId="6" borderId="1" xfId="1" applyFont="1" applyFill="1" applyBorder="1"/>
    <xf numFmtId="0" fontId="3" fillId="0" borderId="0" xfId="1"/>
    <xf numFmtId="164" fontId="3" fillId="0" borderId="1" xfId="2" applyNumberFormat="1" applyFont="1" applyBorder="1" applyAlignment="1">
      <alignment horizontal="center" vertical="center"/>
    </xf>
    <xf numFmtId="0" fontId="3" fillId="0" borderId="1" xfId="1" applyBorder="1"/>
    <xf numFmtId="0" fontId="3" fillId="0" borderId="1" xfId="2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9" fillId="0" borderId="0" xfId="1" applyFont="1"/>
    <xf numFmtId="164" fontId="9" fillId="0" borderId="0" xfId="2" applyNumberFormat="1" applyFont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0" fillId="0" borderId="1" xfId="2" applyFont="1" applyBorder="1" applyAlignment="1">
      <alignment horizontal="center" vertical="center"/>
    </xf>
    <xf numFmtId="0" fontId="1" fillId="0" borderId="1" xfId="2" applyBorder="1" applyAlignment="1">
      <alignment vertical="center"/>
    </xf>
    <xf numFmtId="0" fontId="1" fillId="0" borderId="1" xfId="2" applyBorder="1" applyAlignment="1">
      <alignment horizontal="center" vertical="center"/>
    </xf>
    <xf numFmtId="49" fontId="1" fillId="0" borderId="1" xfId="2" applyNumberFormat="1" applyBorder="1" applyAlignment="1">
      <alignment horizontal="center" vertical="center"/>
    </xf>
    <xf numFmtId="0" fontId="1" fillId="0" borderId="1" xfId="2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3" fillId="0" borderId="1" xfId="1" applyBorder="1" applyAlignment="1">
      <alignment horizontal="center"/>
    </xf>
    <xf numFmtId="164" fontId="12" fillId="7" borderId="1" xfId="0" applyNumberFormat="1" applyFont="1" applyFill="1" applyBorder="1" applyAlignment="1" applyProtection="1">
      <alignment horizontal="center" vertical="center"/>
      <protection locked="0"/>
    </xf>
    <xf numFmtId="10" fontId="0" fillId="0" borderId="1" xfId="0" applyNumberFormat="1" applyBorder="1" applyAlignment="1" applyProtection="1">
      <alignment horizontal="center"/>
      <protection locked="0"/>
    </xf>
    <xf numFmtId="10" fontId="6" fillId="0" borderId="1" xfId="2" applyNumberFormat="1" applyFont="1" applyBorder="1" applyAlignment="1">
      <alignment horizontal="center"/>
    </xf>
    <xf numFmtId="10" fontId="3" fillId="0" borderId="1" xfId="2" applyNumberFormat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4DCF2AB2-80A2-4950-816A-A56096773A56}"/>
    <cellStyle name="Normal 6" xfId="2" xr:uid="{411AA2C4-B72C-43BF-B196-8EB9290B414B}"/>
  </cellStyles>
  <dxfs count="21"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3'!$J$52</c:f>
              <c:strCache>
                <c:ptCount val="1"/>
                <c:pt idx="0">
                  <c:v>Mathias Almeida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'ETAPA 3'!$I$53:$I$97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3'!$J$53:$J$97</c:f>
              <c:numCache>
                <c:formatCode>0.00%</c:formatCode>
                <c:ptCount val="45"/>
                <c:pt idx="0">
                  <c:v>0.1162160353366351</c:v>
                </c:pt>
                <c:pt idx="1">
                  <c:v>4.4354838709677415E-2</c:v>
                </c:pt>
                <c:pt idx="2">
                  <c:v>1.5242270111096256E-2</c:v>
                </c:pt>
                <c:pt idx="3">
                  <c:v>3.9101191272922026E-2</c:v>
                </c:pt>
                <c:pt idx="4">
                  <c:v>1.2515058225137059E-2</c:v>
                </c:pt>
                <c:pt idx="5">
                  <c:v>1.074153393120064E-2</c:v>
                </c:pt>
                <c:pt idx="6">
                  <c:v>1.0256324454557732E-2</c:v>
                </c:pt>
                <c:pt idx="7">
                  <c:v>7.3283362334360018E-3</c:v>
                </c:pt>
                <c:pt idx="8">
                  <c:v>1.3368357649578179E-2</c:v>
                </c:pt>
                <c:pt idx="9">
                  <c:v>6.625619060366743E-3</c:v>
                </c:pt>
                <c:pt idx="10">
                  <c:v>4.316691205996431E-3</c:v>
                </c:pt>
                <c:pt idx="11">
                  <c:v>1.5911524561638191E-2</c:v>
                </c:pt>
                <c:pt idx="12">
                  <c:v>7.5291125685986926E-3</c:v>
                </c:pt>
                <c:pt idx="13">
                  <c:v>4.2497657609422536E-3</c:v>
                </c:pt>
                <c:pt idx="14">
                  <c:v>2.9447195823850796E-3</c:v>
                </c:pt>
                <c:pt idx="15">
                  <c:v>2.3758532994243328E-3</c:v>
                </c:pt>
                <c:pt idx="16">
                  <c:v>2.6937491634318736E-3</c:v>
                </c:pt>
                <c:pt idx="17">
                  <c:v>3.7478249230356842E-3</c:v>
                </c:pt>
                <c:pt idx="18">
                  <c:v>6.2742604738321916E-3</c:v>
                </c:pt>
                <c:pt idx="19">
                  <c:v>0</c:v>
                </c:pt>
                <c:pt idx="20">
                  <c:v>4.1159148708338972E-3</c:v>
                </c:pt>
                <c:pt idx="21">
                  <c:v>7.6796948199705532E-3</c:v>
                </c:pt>
                <c:pt idx="22">
                  <c:v>1.8237183777272479E-3</c:v>
                </c:pt>
                <c:pt idx="23">
                  <c:v>8.8508901084192147E-3</c:v>
                </c:pt>
                <c:pt idx="24">
                  <c:v>4.7182438763216546E-3</c:v>
                </c:pt>
                <c:pt idx="25">
                  <c:v>3.5838575826529252E-2</c:v>
                </c:pt>
                <c:pt idx="26">
                  <c:v>1.6681167179761786E-2</c:v>
                </c:pt>
                <c:pt idx="27">
                  <c:v>8.8843528309462249E-3</c:v>
                </c:pt>
                <c:pt idx="28">
                  <c:v>7.6295007361800379E-3</c:v>
                </c:pt>
                <c:pt idx="29">
                  <c:v>6.0734841386696579E-3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6B-432C-9D89-4EE17374E2E3}"/>
            </c:ext>
          </c:extLst>
        </c:ser>
        <c:ser>
          <c:idx val="0"/>
          <c:order val="1"/>
          <c:tx>
            <c:strRef>
              <c:f>'ETAPA 3'!$K$52</c:f>
              <c:strCache>
                <c:ptCount val="1"/>
                <c:pt idx="0">
                  <c:v>Aparecido Arantes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3'!$I$53:$I$97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3'!$K$53:$K$97</c:f>
              <c:numCache>
                <c:formatCode>0.00%</c:formatCode>
                <c:ptCount val="45"/>
                <c:pt idx="0">
                  <c:v>0.15514991299692144</c:v>
                </c:pt>
                <c:pt idx="1">
                  <c:v>4.8336902690402805E-2</c:v>
                </c:pt>
                <c:pt idx="2">
                  <c:v>4.47563913800028E-2</c:v>
                </c:pt>
                <c:pt idx="3">
                  <c:v>2.7339044304644743E-2</c:v>
                </c:pt>
                <c:pt idx="4">
                  <c:v>2.2102128229152543E-2</c:v>
                </c:pt>
                <c:pt idx="5">
                  <c:v>5.3172266095569305E-2</c:v>
                </c:pt>
                <c:pt idx="6">
                  <c:v>5.4845402221924695E-2</c:v>
                </c:pt>
                <c:pt idx="7">
                  <c:v>4.9273858921161762E-2</c:v>
                </c:pt>
                <c:pt idx="8">
                  <c:v>2.400950341319763E-2</c:v>
                </c:pt>
                <c:pt idx="9">
                  <c:v>4.5994512113505637E-2</c:v>
                </c:pt>
                <c:pt idx="10">
                  <c:v>5.0578905099719094E-2</c:v>
                </c:pt>
                <c:pt idx="11">
                  <c:v>3.8013652790791046E-2</c:v>
                </c:pt>
                <c:pt idx="12">
                  <c:v>1.7467541159148729E-2</c:v>
                </c:pt>
                <c:pt idx="13">
                  <c:v>2.6368625351358616E-2</c:v>
                </c:pt>
                <c:pt idx="14">
                  <c:v>2.3992772051934282E-2</c:v>
                </c:pt>
                <c:pt idx="15">
                  <c:v>3.537009771114985E-2</c:v>
                </c:pt>
                <c:pt idx="16">
                  <c:v>2.1081515192075899E-2</c:v>
                </c:pt>
                <c:pt idx="17">
                  <c:v>1.900682639539529E-2</c:v>
                </c:pt>
                <c:pt idx="18">
                  <c:v>1.8906438227814258E-2</c:v>
                </c:pt>
                <c:pt idx="19">
                  <c:v>2.1549993307455457E-2</c:v>
                </c:pt>
                <c:pt idx="20">
                  <c:v>2.2905233569803306E-2</c:v>
                </c:pt>
                <c:pt idx="21">
                  <c:v>2.2403292731896736E-2</c:v>
                </c:pt>
                <c:pt idx="22">
                  <c:v>2.1265560165975084E-2</c:v>
                </c:pt>
                <c:pt idx="23">
                  <c:v>2.0730156605541505E-2</c:v>
                </c:pt>
                <c:pt idx="24">
                  <c:v>1.9692812207201042E-2</c:v>
                </c:pt>
                <c:pt idx="25">
                  <c:v>1.9910319903627394E-2</c:v>
                </c:pt>
                <c:pt idx="26">
                  <c:v>1.9341453620666648E-2</c:v>
                </c:pt>
                <c:pt idx="27">
                  <c:v>2.5080310534065103E-2</c:v>
                </c:pt>
                <c:pt idx="28">
                  <c:v>3.073551064114572E-2</c:v>
                </c:pt>
                <c:pt idx="29">
                  <c:v>2.3256592156337855E-2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6B-432C-9D89-4EE17374E2E3}"/>
            </c:ext>
          </c:extLst>
        </c:ser>
        <c:ser>
          <c:idx val="2"/>
          <c:order val="2"/>
          <c:tx>
            <c:strRef>
              <c:f>'ETAPA 3'!$L$52</c:f>
              <c:strCache>
                <c:ptCount val="1"/>
                <c:pt idx="0">
                  <c:v>#N/D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3'!$I$53:$I$97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3'!$L$53:$L$97</c:f>
              <c:numCache>
                <c:formatCode>0.00%</c:formatCode>
                <c:ptCount val="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6B-432C-9D89-4EE17374E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38866628754635585"/>
          <c:h val="7.3073416340416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2'!$J$52</c:f>
              <c:strCache>
                <c:ptCount val="1"/>
                <c:pt idx="0">
                  <c:v>Matheus Dias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'ETAPA 2'!$I$53:$I$97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2'!$J$53:$J$97</c:f>
              <c:numCache>
                <c:formatCode>0.00%</c:formatCode>
                <c:ptCount val="45"/>
                <c:pt idx="0">
                  <c:v>8.5745230359076718E-2</c:v>
                </c:pt>
                <c:pt idx="1">
                  <c:v>3.264183954011466E-2</c:v>
                </c:pt>
                <c:pt idx="2">
                  <c:v>1.4146463384153922E-2</c:v>
                </c:pt>
                <c:pt idx="3">
                  <c:v>2.3727401482962415E-2</c:v>
                </c:pt>
                <c:pt idx="4">
                  <c:v>1.8262101141381396E-2</c:v>
                </c:pt>
                <c:pt idx="5">
                  <c:v>1.3330000833124814E-2</c:v>
                </c:pt>
                <c:pt idx="6">
                  <c:v>1.0813963175872366E-2</c:v>
                </c:pt>
                <c:pt idx="7">
                  <c:v>1.0114138132133556E-2</c:v>
                </c:pt>
                <c:pt idx="8">
                  <c:v>1.2530200783137534E-2</c:v>
                </c:pt>
                <c:pt idx="9">
                  <c:v>1.2980088311255486E-2</c:v>
                </c:pt>
                <c:pt idx="10">
                  <c:v>4.9087728067982887E-2</c:v>
                </c:pt>
                <c:pt idx="11">
                  <c:v>1.6162626010164181E-2</c:v>
                </c:pt>
                <c:pt idx="12">
                  <c:v>1.5812713488294387E-2</c:v>
                </c:pt>
                <c:pt idx="13">
                  <c:v>1.9828376239273391E-2</c:v>
                </c:pt>
                <c:pt idx="14">
                  <c:v>1.1663750728984349E-2</c:v>
                </c:pt>
                <c:pt idx="15">
                  <c:v>3.8840289927517833E-2</c:v>
                </c:pt>
                <c:pt idx="16">
                  <c:v>7.5664417229026032E-2</c:v>
                </c:pt>
                <c:pt idx="17">
                  <c:v>3.1158876947429616E-2</c:v>
                </c:pt>
                <c:pt idx="18">
                  <c:v>3.599100224943461E-3</c:v>
                </c:pt>
                <c:pt idx="19">
                  <c:v>3.4824627176539454E-3</c:v>
                </c:pt>
                <c:pt idx="20">
                  <c:v>3.6157627259849764E-3</c:v>
                </c:pt>
                <c:pt idx="21">
                  <c:v>3.5157877197366642E-3</c:v>
                </c:pt>
                <c:pt idx="22">
                  <c:v>0</c:v>
                </c:pt>
                <c:pt idx="23">
                  <c:v>2.7476464217279048E-2</c:v>
                </c:pt>
                <c:pt idx="24">
                  <c:v>1.239690077480619E-2</c:v>
                </c:pt>
                <c:pt idx="25">
                  <c:v>1.4979588436224232E-2</c:v>
                </c:pt>
                <c:pt idx="26">
                  <c:v>3.5624427226526423E-2</c:v>
                </c:pt>
                <c:pt idx="27">
                  <c:v>3.1492126968256651E-3</c:v>
                </c:pt>
                <c:pt idx="28">
                  <c:v>1.4529700908106279E-2</c:v>
                </c:pt>
                <c:pt idx="29">
                  <c:v>1.3863200866450031E-2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F-452B-8A14-C01813B6366D}"/>
            </c:ext>
          </c:extLst>
        </c:ser>
        <c:ser>
          <c:idx val="0"/>
          <c:order val="1"/>
          <c:tx>
            <c:strRef>
              <c:f>'ETAPA 2'!$K$52</c:f>
              <c:strCache>
                <c:ptCount val="1"/>
                <c:pt idx="0">
                  <c:v>Aparecido Arantes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'ETAPA 2'!$I$53:$I$97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2'!$K$53:$K$97</c:f>
              <c:numCache>
                <c:formatCode>0.00%</c:formatCode>
                <c:ptCount val="45"/>
                <c:pt idx="0">
                  <c:v>8.8744480546529989E-2</c:v>
                </c:pt>
                <c:pt idx="1">
                  <c:v>7.7397317337332253E-2</c:v>
                </c:pt>
                <c:pt idx="2">
                  <c:v>4.0273265017078799E-2</c:v>
                </c:pt>
                <c:pt idx="3">
                  <c:v>4.5172040323252505E-2</c:v>
                </c:pt>
                <c:pt idx="4">
                  <c:v>3.7940514871282083E-2</c:v>
                </c:pt>
                <c:pt idx="5">
                  <c:v>4.8271265516954091E-2</c:v>
                </c:pt>
                <c:pt idx="6">
                  <c:v>4.4938765308672537E-2</c:v>
                </c:pt>
                <c:pt idx="7">
                  <c:v>3.762392735149532E-2</c:v>
                </c:pt>
                <c:pt idx="8">
                  <c:v>3.8307089894192931E-2</c:v>
                </c:pt>
                <c:pt idx="9">
                  <c:v>4.0339915021244552E-2</c:v>
                </c:pt>
                <c:pt idx="10">
                  <c:v>3.2158627009914148E-2</c:v>
                </c:pt>
                <c:pt idx="11">
                  <c:v>3.9540114971257111E-2</c:v>
                </c:pt>
                <c:pt idx="12">
                  <c:v>3.340831458801969E-2</c:v>
                </c:pt>
                <c:pt idx="13">
                  <c:v>4.6505040406564849E-2</c:v>
                </c:pt>
                <c:pt idx="14">
                  <c:v>4.2622677663917342E-2</c:v>
                </c:pt>
                <c:pt idx="15">
                  <c:v>3.4691327168207796E-2</c:v>
                </c:pt>
                <c:pt idx="16">
                  <c:v>3.1625426976588926E-2</c:v>
                </c:pt>
                <c:pt idx="17">
                  <c:v>3.4041489627593062E-2</c:v>
                </c:pt>
                <c:pt idx="18">
                  <c:v>4.7371490460718035E-2</c:v>
                </c:pt>
                <c:pt idx="19">
                  <c:v>4.1756227609763996E-2</c:v>
                </c:pt>
                <c:pt idx="20">
                  <c:v>3.7523952345246851E-2</c:v>
                </c:pt>
                <c:pt idx="21">
                  <c:v>4.0406565025410145E-2</c:v>
                </c:pt>
                <c:pt idx="22">
                  <c:v>4.0256602516037597E-2</c:v>
                </c:pt>
                <c:pt idx="23">
                  <c:v>3.8990252436890693E-2</c:v>
                </c:pt>
                <c:pt idx="24">
                  <c:v>3.7590602349412604E-2</c:v>
                </c:pt>
                <c:pt idx="25">
                  <c:v>3.63242522702657E-2</c:v>
                </c:pt>
                <c:pt idx="26">
                  <c:v>3.9373489960843049E-2</c:v>
                </c:pt>
                <c:pt idx="27">
                  <c:v>4.1356327584770279E-2</c:v>
                </c:pt>
                <c:pt idx="28">
                  <c:v>3.2991752061984458E-2</c:v>
                </c:pt>
                <c:pt idx="29">
                  <c:v>3.6157627259851638E-2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4-474F-BCA9-B1FF9C2E5204}"/>
            </c:ext>
          </c:extLst>
        </c:ser>
        <c:ser>
          <c:idx val="2"/>
          <c:order val="2"/>
          <c:tx>
            <c:strRef>
              <c:f>'ETAPA 2'!$L$52</c:f>
              <c:strCache>
                <c:ptCount val="1"/>
                <c:pt idx="0">
                  <c:v>#N/D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'ETAPA 2'!$I$53:$I$97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2'!$L$53:$L$97</c:f>
              <c:numCache>
                <c:formatCode>0.00%</c:formatCode>
                <c:ptCount val="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64-474F-BCA9-B1FF9C2E5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38866628754635585"/>
          <c:h val="7.3073416340416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'ETAPA 1'!$J$52</c:f>
              <c:strCache>
                <c:ptCount val="1"/>
                <c:pt idx="0">
                  <c:v>Vitor Diniz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'ETAPA 1'!$I$53:$I$97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1'!$J$53:$J$97</c:f>
              <c:numCache>
                <c:formatCode>0.00%</c:formatCode>
                <c:ptCount val="45"/>
                <c:pt idx="0">
                  <c:v>7.6907592989317167E-2</c:v>
                </c:pt>
                <c:pt idx="1">
                  <c:v>5.6735345286192812E-2</c:v>
                </c:pt>
                <c:pt idx="2">
                  <c:v>4.189731276329571E-2</c:v>
                </c:pt>
                <c:pt idx="3">
                  <c:v>1.1444839038978548E-2</c:v>
                </c:pt>
                <c:pt idx="4">
                  <c:v>1.5312504493105752E-2</c:v>
                </c:pt>
                <c:pt idx="5">
                  <c:v>9.7194864200370618E-3</c:v>
                </c:pt>
                <c:pt idx="6">
                  <c:v>6.4844502595217098E-3</c:v>
                </c:pt>
                <c:pt idx="7">
                  <c:v>1.0122068697790022E-2</c:v>
                </c:pt>
                <c:pt idx="8">
                  <c:v>6.8870325372746687E-3</c:v>
                </c:pt>
                <c:pt idx="9">
                  <c:v>4.5434285632126054E-3</c:v>
                </c:pt>
                <c:pt idx="10">
                  <c:v>6.4988281980128482E-3</c:v>
                </c:pt>
                <c:pt idx="11">
                  <c:v>5.7224195194892063E-3</c:v>
                </c:pt>
                <c:pt idx="12">
                  <c:v>0</c:v>
                </c:pt>
                <c:pt idx="13">
                  <c:v>1.9970956564247602E-2</c:v>
                </c:pt>
                <c:pt idx="14">
                  <c:v>2.9848600307687861E-2</c:v>
                </c:pt>
                <c:pt idx="15">
                  <c:v>7.6778191542894491E-3</c:v>
                </c:pt>
                <c:pt idx="16">
                  <c:v>1.631896018748815E-2</c:v>
                </c:pt>
                <c:pt idx="17">
                  <c:v>7.3327486305013135E-3</c:v>
                </c:pt>
                <c:pt idx="18">
                  <c:v>1.7152880619976614E-2</c:v>
                </c:pt>
                <c:pt idx="19">
                  <c:v>1.1502350792943237E-2</c:v>
                </c:pt>
                <c:pt idx="20">
                  <c:v>1.9697775732915292E-2</c:v>
                </c:pt>
                <c:pt idx="21">
                  <c:v>1.9237681701197645E-2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87-4398-B721-FCF8837C9514}"/>
            </c:ext>
          </c:extLst>
        </c:ser>
        <c:ser>
          <c:idx val="0"/>
          <c:order val="1"/>
          <c:tx>
            <c:strRef>
              <c:f>'ETAPA 1'!$K$52</c:f>
              <c:strCache>
                <c:ptCount val="1"/>
                <c:pt idx="0">
                  <c:v>#N/D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FF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FF0000">
                    <a:alpha val="63000"/>
                  </a:srgbClr>
                </a:outerShdw>
              </a:effectLst>
            </c:spPr>
          </c:marker>
          <c:xVal>
            <c:numRef>
              <c:f>'ETAPA 1'!$I$53:$I$97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1'!$K$53:$K$97</c:f>
              <c:numCache>
                <c:formatCode>0.00%</c:formatCode>
                <c:ptCount val="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87-4398-B721-FCF8837C9514}"/>
            </c:ext>
          </c:extLst>
        </c:ser>
        <c:ser>
          <c:idx val="2"/>
          <c:order val="2"/>
          <c:tx>
            <c:strRef>
              <c:f>'ETAPA 1'!$L$52</c:f>
              <c:strCache>
                <c:ptCount val="1"/>
                <c:pt idx="0">
                  <c:v>#N/D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'ETAPA 1'!$I$53:$I$97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'ETAPA 1'!$L$53:$L$97</c:f>
              <c:numCache>
                <c:formatCode>0.00%</c:formatCode>
                <c:ptCount val="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87-4398-B721-FCF8837C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68000"/>
        <c:axId val="1863759680"/>
      </c:scatterChart>
      <c:valAx>
        <c:axId val="1863768000"/>
        <c:scaling>
          <c:orientation val="minMax"/>
          <c:max val="22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59680"/>
        <c:crosses val="autoZero"/>
        <c:crossBetween val="midCat"/>
        <c:majorUnit val="1"/>
      </c:valAx>
      <c:valAx>
        <c:axId val="18637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37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2515004344401"/>
          <c:y val="4.8326784939057982E-2"/>
          <c:w val="0.38866628754635585"/>
          <c:h val="7.3073416340416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9525">
                <a:noFill/>
              </a:ln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33617</xdr:rowOff>
    </xdr:from>
    <xdr:to>
      <xdr:col>11</xdr:col>
      <xdr:colOff>437030</xdr:colOff>
      <xdr:row>24</xdr:row>
      <xdr:rowOff>168088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B32751-2AD9-414B-875B-0149D406A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33617</xdr:rowOff>
    </xdr:from>
    <xdr:to>
      <xdr:col>11</xdr:col>
      <xdr:colOff>437030</xdr:colOff>
      <xdr:row>24</xdr:row>
      <xdr:rowOff>168088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0BF355-12C3-4F38-B12D-093295BA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67236</xdr:colOff>
      <xdr:row>6</xdr:row>
      <xdr:rowOff>33617</xdr:rowOff>
    </xdr:from>
    <xdr:to>
      <xdr:col>11</xdr:col>
      <xdr:colOff>437030</xdr:colOff>
      <xdr:row>24</xdr:row>
      <xdr:rowOff>168088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F1291D-E3C7-4B77-83E5-0E3EDE2DF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38B35-D53D-4D85-AA70-57B1C0745ED0}">
  <dimension ref="A1:U1178"/>
  <sheetViews>
    <sheetView showGridLines="0" tabSelected="1" zoomScale="85" zoomScaleNormal="85" workbookViewId="0">
      <selection activeCell="A18" sqref="A18"/>
    </sheetView>
  </sheetViews>
  <sheetFormatPr defaultRowHeight="15" x14ac:dyDescent="0.25"/>
  <cols>
    <col min="1" max="1" width="6.7109375" style="7" bestFit="1" customWidth="1"/>
    <col min="2" max="2" width="21.85546875" style="7" bestFit="1" customWidth="1"/>
    <col min="3" max="3" width="33" style="7" customWidth="1"/>
    <col min="4" max="4" width="16.7109375" style="7" bestFit="1" customWidth="1"/>
    <col min="5" max="5" width="25.85546875" style="7" customWidth="1"/>
    <col min="6" max="6" width="17" style="7" bestFit="1" customWidth="1"/>
    <col min="7" max="7" width="12.7109375" style="7" customWidth="1"/>
    <col min="8" max="8" width="13.7109375" style="7" bestFit="1" customWidth="1"/>
    <col min="9" max="9" width="19.5703125" style="7" bestFit="1" customWidth="1"/>
    <col min="10" max="10" width="23.7109375" style="7" bestFit="1" customWidth="1"/>
    <col min="11" max="11" width="22.140625" style="7" bestFit="1" customWidth="1"/>
    <col min="12" max="12" width="19.28515625" style="7" bestFit="1" customWidth="1"/>
    <col min="13" max="13" width="19" style="7" bestFit="1" customWidth="1"/>
    <col min="14" max="14" width="15.5703125" style="7" bestFit="1" customWidth="1"/>
    <col min="15" max="15" width="14.7109375" style="7" bestFit="1" customWidth="1"/>
    <col min="16" max="17" width="9.140625" style="7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21" customHeight="1" thickBot="1" x14ac:dyDescent="0.3">
      <c r="A1" s="30" t="s">
        <v>31</v>
      </c>
      <c r="B1" s="31"/>
      <c r="C1" s="31"/>
      <c r="D1" s="31"/>
      <c r="E1" s="31"/>
      <c r="F1" s="31"/>
      <c r="G1" s="32"/>
      <c r="H1" s="5" t="s">
        <v>1</v>
      </c>
      <c r="I1" s="6" t="str">
        <f>J52</f>
        <v>Mathias Almeida</v>
      </c>
      <c r="J1" s="6" t="str">
        <f>K52</f>
        <v>Aparecido Arantes</v>
      </c>
      <c r="K1" s="6" t="e">
        <f>L52</f>
        <v>#N/A</v>
      </c>
    </row>
    <row r="2" spans="1:13" x14ac:dyDescent="0.25">
      <c r="A2" s="8"/>
      <c r="B2" s="9" t="s">
        <v>10</v>
      </c>
      <c r="C2" s="10"/>
      <c r="D2" s="10"/>
      <c r="E2" s="10"/>
      <c r="F2" s="10"/>
      <c r="G2" s="10"/>
      <c r="H2" s="5" t="s">
        <v>2</v>
      </c>
      <c r="I2" s="29">
        <f>AVERAGE(J53:J97)</f>
        <v>1.4761676182387976E-2</v>
      </c>
      <c r="J2" s="29">
        <f>AVERAGE(K53:K97)</f>
        <v>3.4087917726319548E-2</v>
      </c>
      <c r="K2" s="29" t="e">
        <f>AVERAGE(L53:L97)</f>
        <v>#N/A</v>
      </c>
    </row>
    <row r="3" spans="1:13" x14ac:dyDescent="0.25">
      <c r="A3" s="8"/>
      <c r="B3" s="12" t="s">
        <v>27</v>
      </c>
      <c r="C3" s="10"/>
      <c r="D3" s="10"/>
      <c r="E3" s="10"/>
      <c r="F3" s="10"/>
      <c r="G3" s="10"/>
      <c r="H3" s="5" t="s">
        <v>3</v>
      </c>
      <c r="I3" s="29">
        <f>LARGE(J53:J97,2)</f>
        <v>4.4354838709677415E-2</v>
      </c>
      <c r="J3" s="29">
        <f>LARGE(K53:K97,2)</f>
        <v>5.4845402221924695E-2</v>
      </c>
      <c r="K3" s="29" t="e">
        <f>LARGE(L53:L97,2)</f>
        <v>#N/A</v>
      </c>
      <c r="L3" s="11" t="e">
        <f>LARGE(I3:K3,1)</f>
        <v>#N/A</v>
      </c>
      <c r="M3" s="13" t="e">
        <f>L3</f>
        <v>#N/A</v>
      </c>
    </row>
    <row r="4" spans="1:13" x14ac:dyDescent="0.25">
      <c r="A4" s="8"/>
      <c r="B4" s="12" t="s">
        <v>17</v>
      </c>
      <c r="C4" s="10"/>
      <c r="D4" s="10"/>
      <c r="E4" s="10"/>
      <c r="F4" s="10"/>
      <c r="G4" s="10"/>
      <c r="H4" s="5" t="s">
        <v>4</v>
      </c>
      <c r="I4" s="29">
        <f>SMALL(J53:J97,1)</f>
        <v>1.8237183777272479E-3</v>
      </c>
      <c r="J4" s="29">
        <f>SMALL(K53:K97,1)</f>
        <v>1.7467541159148729E-2</v>
      </c>
      <c r="K4" s="29" t="e">
        <f>SMALL(L53:L97,1)</f>
        <v>#N/A</v>
      </c>
      <c r="L4" s="11" t="e">
        <f>SMALL(I4:K4,1)</f>
        <v>#N/A</v>
      </c>
      <c r="M4" s="13" t="e">
        <f>L4</f>
        <v>#N/A</v>
      </c>
    </row>
    <row r="5" spans="1:13" x14ac:dyDescent="0.25">
      <c r="A5" s="8"/>
      <c r="B5" s="12" t="s">
        <v>24</v>
      </c>
      <c r="C5" s="10"/>
      <c r="D5" s="10"/>
      <c r="E5" s="10"/>
      <c r="F5" s="10"/>
      <c r="G5" s="10"/>
      <c r="H5" s="14" t="s">
        <v>5</v>
      </c>
      <c r="I5" s="29">
        <f>_xlfn.STDEV.S(J53:J97)</f>
        <v>2.2286318505833704E-2</v>
      </c>
      <c r="J5" s="29">
        <f>_xlfn.STDEV.S(K53:K97)</f>
        <v>2.5852319439542599E-2</v>
      </c>
      <c r="K5" s="29" t="e">
        <f>_xlfn.STDEV.S(L53:L97)</f>
        <v>#N/A</v>
      </c>
    </row>
    <row r="6" spans="1:13" x14ac:dyDescent="0.25">
      <c r="A6" s="8">
        <v>1</v>
      </c>
      <c r="B6" s="12" t="s">
        <v>29</v>
      </c>
      <c r="C6" s="10"/>
      <c r="D6" s="10"/>
      <c r="E6" s="10"/>
      <c r="F6" s="10"/>
      <c r="G6" s="10"/>
      <c r="H6" s="5" t="s">
        <v>6</v>
      </c>
      <c r="I6" s="29"/>
      <c r="J6" s="29"/>
      <c r="K6" s="29"/>
    </row>
    <row r="7" spans="1:13" x14ac:dyDescent="0.25">
      <c r="A7" s="8"/>
      <c r="B7" s="12" t="s">
        <v>23</v>
      </c>
      <c r="C7" s="10"/>
      <c r="D7" s="10"/>
      <c r="E7" s="10"/>
      <c r="F7" s="10"/>
      <c r="G7" s="10"/>
      <c r="H7" s="10"/>
      <c r="I7" s="15"/>
      <c r="J7" s="15"/>
      <c r="K7" s="15"/>
    </row>
    <row r="8" spans="1:13" x14ac:dyDescent="0.25">
      <c r="A8" s="8"/>
      <c r="B8" s="12" t="s">
        <v>8</v>
      </c>
      <c r="C8" s="10"/>
      <c r="D8" s="10"/>
      <c r="E8" s="10"/>
      <c r="F8" s="10"/>
      <c r="G8" s="10"/>
      <c r="H8" s="10"/>
      <c r="I8" s="10"/>
      <c r="J8" s="10"/>
      <c r="K8" s="10"/>
    </row>
    <row r="9" spans="1:13" x14ac:dyDescent="0.25">
      <c r="A9" s="8"/>
      <c r="B9" s="12" t="s">
        <v>9</v>
      </c>
      <c r="C9" s="10"/>
      <c r="D9" s="10"/>
      <c r="E9" s="10"/>
      <c r="F9" s="10"/>
      <c r="G9" s="10"/>
      <c r="H9" s="10"/>
      <c r="I9" s="10"/>
      <c r="J9" s="10"/>
      <c r="K9" s="10"/>
    </row>
    <row r="10" spans="1:13" x14ac:dyDescent="0.25">
      <c r="A10" s="8"/>
      <c r="B10" s="12" t="s">
        <v>20</v>
      </c>
      <c r="C10" s="10"/>
      <c r="D10" s="10"/>
      <c r="E10" s="10"/>
      <c r="F10" s="10"/>
      <c r="G10" s="10"/>
      <c r="H10" s="10"/>
      <c r="I10" s="10"/>
      <c r="J10" s="10"/>
      <c r="K10" s="10"/>
    </row>
    <row r="11" spans="1:13" x14ac:dyDescent="0.25">
      <c r="A11" s="8"/>
      <c r="B11" s="12" t="s">
        <v>30</v>
      </c>
      <c r="C11" s="10"/>
      <c r="D11" s="10"/>
      <c r="E11" s="10"/>
      <c r="F11" s="10"/>
      <c r="G11" s="10"/>
      <c r="H11" s="10"/>
      <c r="I11" s="10"/>
      <c r="J11" s="10"/>
      <c r="K11" s="10"/>
    </row>
    <row r="12" spans="1:13" x14ac:dyDescent="0.25">
      <c r="A12" s="8"/>
      <c r="B12" s="12" t="s">
        <v>18</v>
      </c>
      <c r="C12" s="10"/>
      <c r="D12" s="10"/>
      <c r="E12" s="10"/>
      <c r="F12" s="10"/>
      <c r="G12" s="10"/>
      <c r="H12" s="10"/>
      <c r="I12" s="10"/>
      <c r="J12" s="10"/>
      <c r="K12" s="15"/>
    </row>
    <row r="13" spans="1:13" x14ac:dyDescent="0.25">
      <c r="A13" s="8">
        <v>2</v>
      </c>
      <c r="B13" s="12" t="s">
        <v>28</v>
      </c>
      <c r="C13" s="10"/>
      <c r="D13" s="10"/>
      <c r="E13" s="10"/>
      <c r="F13" s="10"/>
      <c r="G13" s="10"/>
      <c r="I13" s="10"/>
      <c r="J13" s="10"/>
      <c r="K13" s="16" t="e">
        <f>SMALL(I4:K4,1)-L13</f>
        <v>#N/A</v>
      </c>
    </row>
    <row r="14" spans="1:13" x14ac:dyDescent="0.25">
      <c r="A14" s="8"/>
      <c r="B14" s="12" t="s">
        <v>16</v>
      </c>
      <c r="C14" s="10"/>
      <c r="D14" s="10"/>
      <c r="E14" s="10"/>
      <c r="F14" s="10"/>
      <c r="G14" s="10"/>
      <c r="I14" s="10"/>
      <c r="J14" s="10"/>
      <c r="K14" s="16" t="e">
        <f>LARGE(I3:K3,1)+L13</f>
        <v>#N/A</v>
      </c>
    </row>
    <row r="15" spans="1:13" x14ac:dyDescent="0.25">
      <c r="A15" s="8"/>
      <c r="B15" s="12" t="s">
        <v>22</v>
      </c>
      <c r="C15" s="10"/>
      <c r="D15" s="10"/>
      <c r="E15" s="10"/>
      <c r="F15" s="10"/>
      <c r="G15" s="10"/>
      <c r="I15" s="10"/>
      <c r="J15" s="10"/>
      <c r="K15" s="15"/>
    </row>
    <row r="16" spans="1:13" x14ac:dyDescent="0.25">
      <c r="A16" s="8"/>
      <c r="B16" s="12" t="s">
        <v>26</v>
      </c>
      <c r="C16" s="10"/>
      <c r="D16" s="10"/>
      <c r="E16" s="10"/>
      <c r="F16" s="10"/>
      <c r="G16" s="10"/>
      <c r="I16" s="10"/>
      <c r="K16" s="10"/>
    </row>
    <row r="17" spans="1:11" x14ac:dyDescent="0.25">
      <c r="A17" s="8"/>
      <c r="B17" s="12" t="s">
        <v>25</v>
      </c>
      <c r="C17" s="10"/>
      <c r="D17" s="10"/>
      <c r="E17" s="10"/>
      <c r="F17" s="10"/>
      <c r="G17" s="10"/>
      <c r="I17" s="10"/>
      <c r="K17" s="10"/>
    </row>
    <row r="18" spans="1:11" x14ac:dyDescent="0.25">
      <c r="A18" s="8"/>
      <c r="B18" s="12" t="s">
        <v>21</v>
      </c>
      <c r="C18" s="10"/>
      <c r="D18" s="10"/>
      <c r="E18" s="10"/>
      <c r="F18" s="10"/>
      <c r="G18" s="10"/>
      <c r="K18" s="10"/>
    </row>
    <row r="19" spans="1:11" x14ac:dyDescent="0.25">
      <c r="A19" s="8"/>
      <c r="B19" s="12" t="s">
        <v>19</v>
      </c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25">
      <c r="A20" s="8"/>
      <c r="B20" s="12" t="s">
        <v>12</v>
      </c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25">
      <c r="A21" s="8"/>
      <c r="B21" s="12" t="s">
        <v>14</v>
      </c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A22" s="8"/>
      <c r="B22" s="12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25">
      <c r="A23" s="8"/>
      <c r="B23" s="12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25">
      <c r="A24" s="8"/>
      <c r="B24" s="12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25">
      <c r="A25" s="8"/>
      <c r="B25" s="12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25">
      <c r="A26" s="8"/>
      <c r="B26" s="12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25">
      <c r="A27" s="8"/>
      <c r="B27" s="12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25">
      <c r="A28" s="8"/>
      <c r="B28" s="12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5">
      <c r="A29" s="8"/>
      <c r="B29" s="12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25">
      <c r="A30" s="8"/>
      <c r="B30" s="12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25">
      <c r="A31" s="8"/>
      <c r="B31" s="12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25">
      <c r="A32" s="8"/>
      <c r="B32" s="12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8"/>
      <c r="B33" s="12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8"/>
      <c r="B34" s="12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25">
      <c r="A35" s="8"/>
      <c r="B35" s="12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5">
      <c r="A36" s="8"/>
      <c r="B36" s="12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8"/>
      <c r="B37" s="12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8"/>
      <c r="B38" s="12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8"/>
      <c r="B39" s="12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8"/>
      <c r="B40" s="12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A41" s="8"/>
      <c r="B41" s="12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s="8"/>
      <c r="B42" s="12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A43" s="8"/>
      <c r="B43" s="12"/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25">
      <c r="A44" s="8"/>
      <c r="B44" s="12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s="8"/>
      <c r="B45" s="12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A46" s="8"/>
      <c r="B46" s="12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5">
      <c r="A47" s="8"/>
      <c r="B47" s="12"/>
      <c r="C47" s="10"/>
      <c r="D47" s="10"/>
      <c r="E47" s="10"/>
      <c r="F47" s="10"/>
      <c r="G47" s="10"/>
      <c r="H47" s="10"/>
      <c r="I47" s="10"/>
      <c r="J47" s="10"/>
      <c r="K47" s="10"/>
    </row>
    <row r="48" spans="1:1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2" x14ac:dyDescent="0.25">
      <c r="A50"/>
      <c r="B50"/>
      <c r="C50"/>
      <c r="D50"/>
      <c r="E50"/>
      <c r="F50"/>
      <c r="I50" s="10"/>
      <c r="J50" s="17">
        <f>MATCH(J52,'ETAPA 3'!$B$106:$AT$106,0)</f>
        <v>5</v>
      </c>
      <c r="K50" s="17">
        <f>MATCH(K52,'ETAPA 3'!$B$106:$AT$106,0)</f>
        <v>12</v>
      </c>
      <c r="L50" s="17" t="e">
        <f>MATCH(L52,'ETAPA 3'!$B$106:$AT$106,0)</f>
        <v>#N/A</v>
      </c>
    </row>
    <row r="51" spans="1:12" x14ac:dyDescent="0.25">
      <c r="A51"/>
      <c r="B51"/>
      <c r="C51"/>
      <c r="D51"/>
      <c r="E51"/>
      <c r="F51"/>
      <c r="I51" s="10"/>
      <c r="J51" s="23">
        <f>COUNTA('ETAPA 3'!$B$107:$B$147)</f>
        <v>30</v>
      </c>
      <c r="K51" s="23">
        <f>COUNTA('ETAPA 3'!$B$107:$B$147)</f>
        <v>30</v>
      </c>
      <c r="L51" s="23">
        <f>COUNTA('ETAPA 3'!$B$107:$B$147)</f>
        <v>30</v>
      </c>
    </row>
    <row r="52" spans="1:12" x14ac:dyDescent="0.25">
      <c r="A52"/>
      <c r="B52"/>
      <c r="C52"/>
      <c r="D52"/>
      <c r="E52"/>
      <c r="F52"/>
      <c r="I52" s="24" t="s">
        <v>0</v>
      </c>
      <c r="J52" s="24" t="str">
        <f>VLOOKUP(1,$A$2:$B$46,2,FALSE)</f>
        <v>Mathias Almeida</v>
      </c>
      <c r="K52" s="24" t="str">
        <f>VLOOKUP(2,$A$2:$B$46,2,FALSE)</f>
        <v>Aparecido Arantes</v>
      </c>
      <c r="L52" s="24" t="e">
        <f>VLOOKUP(3,$A$2:$B$36,2,FALSE)</f>
        <v>#N/A</v>
      </c>
    </row>
    <row r="53" spans="1:12" x14ac:dyDescent="0.25">
      <c r="A53"/>
      <c r="B53"/>
      <c r="C53"/>
      <c r="D53"/>
      <c r="E53"/>
      <c r="F53"/>
      <c r="I53" s="25">
        <v>1</v>
      </c>
      <c r="J53" s="28" cm="1">
        <f t="array" ref="J53">IF(INDEX('ETAPA 3'!$B$106:$AT$171,$I53+1,J$50)=0,"",INDEX('ETAPA 3'!$B$106:$AT$171,$I53+1,J$50))</f>
        <v>0.1162160353366351</v>
      </c>
      <c r="K53" s="28" cm="1">
        <f t="array" ref="K53">IF(INDEX('ETAPA 3'!$B$106:$AT$171,$I53+1,K$50)=0,"",INDEX('ETAPA 3'!$B$106:$AT$171,$I53+1,K$50))</f>
        <v>0.15514991299692144</v>
      </c>
      <c r="L53" s="28" t="e" cm="1">
        <f t="array" ref="L53">IF(INDEX('ETAPA 3'!$B$106:$AT$171,$I53+1,L$50)=0,"",INDEX('ETAPA 3'!$B$106:$AT$171,$I53+1,L$50))</f>
        <v>#N/A</v>
      </c>
    </row>
    <row r="54" spans="1:12" x14ac:dyDescent="0.25">
      <c r="A54"/>
      <c r="B54"/>
      <c r="C54"/>
      <c r="D54"/>
      <c r="E54"/>
      <c r="F54"/>
      <c r="I54" s="25">
        <v>2</v>
      </c>
      <c r="J54" s="28" cm="1">
        <f t="array" ref="J54">IF(INDEX('ETAPA 3'!$B$106:$AT$171,$I54+1,J$50)=0,"",INDEX('ETAPA 3'!$B$106:$AT$171,$I54+1,J$50))</f>
        <v>4.4354838709677415E-2</v>
      </c>
      <c r="K54" s="28" cm="1">
        <f t="array" ref="K54">IF(INDEX('ETAPA 3'!$B$106:$AT$171,$I54+1,K$50)=0,"",INDEX('ETAPA 3'!$B$106:$AT$171,$I54+1,K$50))</f>
        <v>4.8336902690402805E-2</v>
      </c>
      <c r="L54" s="28" t="e" cm="1">
        <f t="array" ref="L54">IF(INDEX('ETAPA 3'!$B$106:$AT$171,$I54+1,L$50)=0,"",INDEX('ETAPA 3'!$B$106:$AT$171,$I54+1,L$50))</f>
        <v>#N/A</v>
      </c>
    </row>
    <row r="55" spans="1:12" x14ac:dyDescent="0.25">
      <c r="A55"/>
      <c r="B55"/>
      <c r="C55"/>
      <c r="D55"/>
      <c r="E55"/>
      <c r="F55"/>
      <c r="I55" s="25">
        <v>3</v>
      </c>
      <c r="J55" s="28" cm="1">
        <f t="array" ref="J55">IF(INDEX('ETAPA 3'!$B$106:$AT$171,$I55+1,J$50)=0,"",INDEX('ETAPA 3'!$B$106:$AT$171,$I55+1,J$50))</f>
        <v>1.5242270111096256E-2</v>
      </c>
      <c r="K55" s="28" cm="1">
        <f t="array" ref="K55">IF(INDEX('ETAPA 3'!$B$106:$AT$171,$I55+1,K$50)=0,"",INDEX('ETAPA 3'!$B$106:$AT$171,$I55+1,K$50))</f>
        <v>4.47563913800028E-2</v>
      </c>
      <c r="L55" s="28" t="e" cm="1">
        <f t="array" ref="L55">IF(INDEX('ETAPA 3'!$B$106:$AT$171,$I55+1,L$50)=0,"",INDEX('ETAPA 3'!$B$106:$AT$171,$I55+1,L$50))</f>
        <v>#N/A</v>
      </c>
    </row>
    <row r="56" spans="1:12" x14ac:dyDescent="0.25">
      <c r="A56"/>
      <c r="B56"/>
      <c r="C56"/>
      <c r="D56"/>
      <c r="E56"/>
      <c r="F56"/>
      <c r="I56" s="25">
        <v>4</v>
      </c>
      <c r="J56" s="28" cm="1">
        <f t="array" ref="J56">IF(INDEX('ETAPA 3'!$B$106:$AT$171,$I56+1,J$50)=0,"",INDEX('ETAPA 3'!$B$106:$AT$171,$I56+1,J$50))</f>
        <v>3.9101191272922026E-2</v>
      </c>
      <c r="K56" s="28" cm="1">
        <f t="array" ref="K56">IF(INDEX('ETAPA 3'!$B$106:$AT$171,$I56+1,K$50)=0,"",INDEX('ETAPA 3'!$B$106:$AT$171,$I56+1,K$50))</f>
        <v>2.7339044304644743E-2</v>
      </c>
      <c r="L56" s="28" t="e" cm="1">
        <f t="array" ref="L56">IF(INDEX('ETAPA 3'!$B$106:$AT$171,$I56+1,L$50)=0,"",INDEX('ETAPA 3'!$B$106:$AT$171,$I56+1,L$50))</f>
        <v>#N/A</v>
      </c>
    </row>
    <row r="57" spans="1:12" x14ac:dyDescent="0.25">
      <c r="A57"/>
      <c r="B57"/>
      <c r="C57"/>
      <c r="D57"/>
      <c r="E57"/>
      <c r="F57"/>
      <c r="I57" s="25">
        <v>5</v>
      </c>
      <c r="J57" s="28" cm="1">
        <f t="array" ref="J57">IF(INDEX('ETAPA 3'!$B$106:$AT$171,$I57+1,J$50)=0,"",INDEX('ETAPA 3'!$B$106:$AT$171,$I57+1,J$50))</f>
        <v>1.2515058225137059E-2</v>
      </c>
      <c r="K57" s="28" cm="1">
        <f t="array" ref="K57">IF(INDEX('ETAPA 3'!$B$106:$AT$171,$I57+1,K$50)=0,"",INDEX('ETAPA 3'!$B$106:$AT$171,$I57+1,K$50))</f>
        <v>2.2102128229152543E-2</v>
      </c>
      <c r="L57" s="28" t="e" cm="1">
        <f t="array" ref="L57">IF(INDEX('ETAPA 3'!$B$106:$AT$171,$I57+1,L$50)=0,"",INDEX('ETAPA 3'!$B$106:$AT$171,$I57+1,L$50))</f>
        <v>#N/A</v>
      </c>
    </row>
    <row r="58" spans="1:12" x14ac:dyDescent="0.25">
      <c r="A58"/>
      <c r="B58"/>
      <c r="C58"/>
      <c r="D58"/>
      <c r="E58"/>
      <c r="F58"/>
      <c r="I58" s="25">
        <v>6</v>
      </c>
      <c r="J58" s="28" cm="1">
        <f t="array" ref="J58">IF(INDEX('ETAPA 3'!$B$106:$AT$171,$I58+1,J$50)=0,"",INDEX('ETAPA 3'!$B$106:$AT$171,$I58+1,J$50))</f>
        <v>1.074153393120064E-2</v>
      </c>
      <c r="K58" s="28" cm="1">
        <f t="array" ref="K58">IF(INDEX('ETAPA 3'!$B$106:$AT$171,$I58+1,K$50)=0,"",INDEX('ETAPA 3'!$B$106:$AT$171,$I58+1,K$50))</f>
        <v>5.3172266095569305E-2</v>
      </c>
      <c r="L58" s="28" t="e" cm="1">
        <f t="array" ref="L58">IF(INDEX('ETAPA 3'!$B$106:$AT$171,$I58+1,L$50)=0,"",INDEX('ETAPA 3'!$B$106:$AT$171,$I58+1,L$50))</f>
        <v>#N/A</v>
      </c>
    </row>
    <row r="59" spans="1:12" x14ac:dyDescent="0.25">
      <c r="A59"/>
      <c r="B59"/>
      <c r="C59"/>
      <c r="D59"/>
      <c r="E59"/>
      <c r="F59"/>
      <c r="I59" s="25">
        <v>7</v>
      </c>
      <c r="J59" s="28" cm="1">
        <f t="array" ref="J59">IF(INDEX('ETAPA 3'!$B$106:$AT$171,$I59+1,J$50)=0,"",INDEX('ETAPA 3'!$B$106:$AT$171,$I59+1,J$50))</f>
        <v>1.0256324454557732E-2</v>
      </c>
      <c r="K59" s="28" cm="1">
        <f t="array" ref="K59">IF(INDEX('ETAPA 3'!$B$106:$AT$171,$I59+1,K$50)=0,"",INDEX('ETAPA 3'!$B$106:$AT$171,$I59+1,K$50))</f>
        <v>5.4845402221924695E-2</v>
      </c>
      <c r="L59" s="28" t="e" cm="1">
        <f t="array" ref="L59">IF(INDEX('ETAPA 3'!$B$106:$AT$171,$I59+1,L$50)=0,"",INDEX('ETAPA 3'!$B$106:$AT$171,$I59+1,L$50))</f>
        <v>#N/A</v>
      </c>
    </row>
    <row r="60" spans="1:12" x14ac:dyDescent="0.25">
      <c r="A60"/>
      <c r="B60"/>
      <c r="C60"/>
      <c r="D60"/>
      <c r="E60"/>
      <c r="F60"/>
      <c r="I60" s="25">
        <v>8</v>
      </c>
      <c r="J60" s="28" cm="1">
        <f t="array" ref="J60">IF(INDEX('ETAPA 3'!$B$106:$AT$171,$I60+1,J$50)=0,"",INDEX('ETAPA 3'!$B$106:$AT$171,$I60+1,J$50))</f>
        <v>7.3283362334360018E-3</v>
      </c>
      <c r="K60" s="28" cm="1">
        <f t="array" ref="K60">IF(INDEX('ETAPA 3'!$B$106:$AT$171,$I60+1,K$50)=0,"",INDEX('ETAPA 3'!$B$106:$AT$171,$I60+1,K$50))</f>
        <v>4.9273858921161762E-2</v>
      </c>
      <c r="L60" s="28" t="e" cm="1">
        <f t="array" ref="L60">IF(INDEX('ETAPA 3'!$B$106:$AT$171,$I60+1,L$50)=0,"",INDEX('ETAPA 3'!$B$106:$AT$171,$I60+1,L$50))</f>
        <v>#N/A</v>
      </c>
    </row>
    <row r="61" spans="1:12" x14ac:dyDescent="0.25">
      <c r="A61"/>
      <c r="B61"/>
      <c r="C61"/>
      <c r="D61"/>
      <c r="E61"/>
      <c r="F61"/>
      <c r="I61" s="25">
        <v>9</v>
      </c>
      <c r="J61" s="28" cm="1">
        <f t="array" ref="J61">IF(INDEX('ETAPA 3'!$B$106:$AT$171,$I61+1,J$50)=0,"",INDEX('ETAPA 3'!$B$106:$AT$171,$I61+1,J$50))</f>
        <v>1.3368357649578179E-2</v>
      </c>
      <c r="K61" s="28" cm="1">
        <f t="array" ref="K61">IF(INDEX('ETAPA 3'!$B$106:$AT$171,$I61+1,K$50)=0,"",INDEX('ETAPA 3'!$B$106:$AT$171,$I61+1,K$50))</f>
        <v>2.400950341319763E-2</v>
      </c>
      <c r="L61" s="28" t="e" cm="1">
        <f t="array" ref="L61">IF(INDEX('ETAPA 3'!$B$106:$AT$171,$I61+1,L$50)=0,"",INDEX('ETAPA 3'!$B$106:$AT$171,$I61+1,L$50))</f>
        <v>#N/A</v>
      </c>
    </row>
    <row r="62" spans="1:12" x14ac:dyDescent="0.25">
      <c r="A62"/>
      <c r="B62"/>
      <c r="C62"/>
      <c r="D62"/>
      <c r="E62"/>
      <c r="F62"/>
      <c r="I62" s="25">
        <v>10</v>
      </c>
      <c r="J62" s="28" cm="1">
        <f t="array" ref="J62">IF(INDEX('ETAPA 3'!$B$106:$AT$171,$I62+1,J$50)=0,"",INDEX('ETAPA 3'!$B$106:$AT$171,$I62+1,J$50))</f>
        <v>6.625619060366743E-3</v>
      </c>
      <c r="K62" s="28" cm="1">
        <f t="array" ref="K62">IF(INDEX('ETAPA 3'!$B$106:$AT$171,$I62+1,K$50)=0,"",INDEX('ETAPA 3'!$B$106:$AT$171,$I62+1,K$50))</f>
        <v>4.5994512113505637E-2</v>
      </c>
      <c r="L62" s="28" t="e" cm="1">
        <f t="array" ref="L62">IF(INDEX('ETAPA 3'!$B$106:$AT$171,$I62+1,L$50)=0,"",INDEX('ETAPA 3'!$B$106:$AT$171,$I62+1,L$50))</f>
        <v>#N/A</v>
      </c>
    </row>
    <row r="63" spans="1:12" x14ac:dyDescent="0.25">
      <c r="A63"/>
      <c r="B63"/>
      <c r="C63"/>
      <c r="D63"/>
      <c r="E63"/>
      <c r="F63"/>
      <c r="I63" s="25">
        <v>11</v>
      </c>
      <c r="J63" s="28" cm="1">
        <f t="array" ref="J63">IF(INDEX('ETAPA 3'!$B$106:$AT$171,$I63+1,J$50)=0,"",INDEX('ETAPA 3'!$B$106:$AT$171,$I63+1,J$50))</f>
        <v>4.316691205996431E-3</v>
      </c>
      <c r="K63" s="28" cm="1">
        <f t="array" ref="K63">IF(INDEX('ETAPA 3'!$B$106:$AT$171,$I63+1,K$50)=0,"",INDEX('ETAPA 3'!$B$106:$AT$171,$I63+1,K$50))</f>
        <v>5.0578905099719094E-2</v>
      </c>
      <c r="L63" s="28" t="e" cm="1">
        <f t="array" ref="L63">IF(INDEX('ETAPA 3'!$B$106:$AT$171,$I63+1,L$50)=0,"",INDEX('ETAPA 3'!$B$106:$AT$171,$I63+1,L$50))</f>
        <v>#N/A</v>
      </c>
    </row>
    <row r="64" spans="1:12" x14ac:dyDescent="0.25">
      <c r="A64"/>
      <c r="B64"/>
      <c r="C64"/>
      <c r="D64"/>
      <c r="E64"/>
      <c r="F64"/>
      <c r="I64" s="25">
        <v>12</v>
      </c>
      <c r="J64" s="28" cm="1">
        <f t="array" ref="J64">IF(INDEX('ETAPA 3'!$B$106:$AT$171,$I64+1,J$50)=0,"",INDEX('ETAPA 3'!$B$106:$AT$171,$I64+1,J$50))</f>
        <v>1.5911524561638191E-2</v>
      </c>
      <c r="K64" s="28" cm="1">
        <f t="array" ref="K64">IF(INDEX('ETAPA 3'!$B$106:$AT$171,$I64+1,K$50)=0,"",INDEX('ETAPA 3'!$B$106:$AT$171,$I64+1,K$50))</f>
        <v>3.8013652790791046E-2</v>
      </c>
      <c r="L64" s="28" t="e" cm="1">
        <f t="array" ref="L64">IF(INDEX('ETAPA 3'!$B$106:$AT$171,$I64+1,L$50)=0,"",INDEX('ETAPA 3'!$B$106:$AT$171,$I64+1,L$50))</f>
        <v>#N/A</v>
      </c>
    </row>
    <row r="65" spans="1:12" x14ac:dyDescent="0.25">
      <c r="A65"/>
      <c r="B65"/>
      <c r="C65"/>
      <c r="D65"/>
      <c r="E65"/>
      <c r="F65"/>
      <c r="I65" s="25">
        <v>13</v>
      </c>
      <c r="J65" s="28" cm="1">
        <f t="array" ref="J65">IF(INDEX('ETAPA 3'!$B$106:$AT$171,$I65+1,J$50)=0,"",INDEX('ETAPA 3'!$B$106:$AT$171,$I65+1,J$50))</f>
        <v>7.5291125685986926E-3</v>
      </c>
      <c r="K65" s="28" cm="1">
        <f t="array" ref="K65">IF(INDEX('ETAPA 3'!$B$106:$AT$171,$I65+1,K$50)=0,"",INDEX('ETAPA 3'!$B$106:$AT$171,$I65+1,K$50))</f>
        <v>1.7467541159148729E-2</v>
      </c>
      <c r="L65" s="28" t="e" cm="1">
        <f t="array" ref="L65">IF(INDEX('ETAPA 3'!$B$106:$AT$171,$I65+1,L$50)=0,"",INDEX('ETAPA 3'!$B$106:$AT$171,$I65+1,L$50))</f>
        <v>#N/A</v>
      </c>
    </row>
    <row r="66" spans="1:12" x14ac:dyDescent="0.25">
      <c r="A66"/>
      <c r="B66"/>
      <c r="C66"/>
      <c r="D66"/>
      <c r="E66"/>
      <c r="F66"/>
      <c r="I66" s="25">
        <v>14</v>
      </c>
      <c r="J66" s="28" cm="1">
        <f t="array" ref="J66">IF(INDEX('ETAPA 3'!$B$106:$AT$171,$I66+1,J$50)=0,"",INDEX('ETAPA 3'!$B$106:$AT$171,$I66+1,J$50))</f>
        <v>4.2497657609422536E-3</v>
      </c>
      <c r="K66" s="28" cm="1">
        <f t="array" ref="K66">IF(INDEX('ETAPA 3'!$B$106:$AT$171,$I66+1,K$50)=0,"",INDEX('ETAPA 3'!$B$106:$AT$171,$I66+1,K$50))</f>
        <v>2.6368625351358616E-2</v>
      </c>
      <c r="L66" s="28" t="e" cm="1">
        <f t="array" ref="L66">IF(INDEX('ETAPA 3'!$B$106:$AT$171,$I66+1,L$50)=0,"",INDEX('ETAPA 3'!$B$106:$AT$171,$I66+1,L$50))</f>
        <v>#N/A</v>
      </c>
    </row>
    <row r="67" spans="1:12" x14ac:dyDescent="0.25">
      <c r="A67"/>
      <c r="B67"/>
      <c r="C67"/>
      <c r="D67"/>
      <c r="E67"/>
      <c r="F67"/>
      <c r="I67" s="25">
        <v>15</v>
      </c>
      <c r="J67" s="28" cm="1">
        <f t="array" ref="J67">IF(INDEX('ETAPA 3'!$B$106:$AT$171,$I67+1,J$50)=0,"",INDEX('ETAPA 3'!$B$106:$AT$171,$I67+1,J$50))</f>
        <v>2.9447195823850796E-3</v>
      </c>
      <c r="K67" s="28" cm="1">
        <f t="array" ref="K67">IF(INDEX('ETAPA 3'!$B$106:$AT$171,$I67+1,K$50)=0,"",INDEX('ETAPA 3'!$B$106:$AT$171,$I67+1,K$50))</f>
        <v>2.3992772051934282E-2</v>
      </c>
      <c r="L67" s="28" t="e" cm="1">
        <f t="array" ref="L67">IF(INDEX('ETAPA 3'!$B$106:$AT$171,$I67+1,L$50)=0,"",INDEX('ETAPA 3'!$B$106:$AT$171,$I67+1,L$50))</f>
        <v>#N/A</v>
      </c>
    </row>
    <row r="68" spans="1:12" x14ac:dyDescent="0.25">
      <c r="A68"/>
      <c r="B68"/>
      <c r="C68"/>
      <c r="D68"/>
      <c r="E68"/>
      <c r="F68"/>
      <c r="I68" s="25">
        <v>16</v>
      </c>
      <c r="J68" s="28" cm="1">
        <f t="array" ref="J68">IF(INDEX('ETAPA 3'!$B$106:$AT$171,$I68+1,J$50)=0,"",INDEX('ETAPA 3'!$B$106:$AT$171,$I68+1,J$50))</f>
        <v>2.3758532994243328E-3</v>
      </c>
      <c r="K68" s="28" cm="1">
        <f t="array" ref="K68">IF(INDEX('ETAPA 3'!$B$106:$AT$171,$I68+1,K$50)=0,"",INDEX('ETAPA 3'!$B$106:$AT$171,$I68+1,K$50))</f>
        <v>3.537009771114985E-2</v>
      </c>
      <c r="L68" s="28" t="e" cm="1">
        <f t="array" ref="L68">IF(INDEX('ETAPA 3'!$B$106:$AT$171,$I68+1,L$50)=0,"",INDEX('ETAPA 3'!$B$106:$AT$171,$I68+1,L$50))</f>
        <v>#N/A</v>
      </c>
    </row>
    <row r="69" spans="1:12" x14ac:dyDescent="0.25">
      <c r="A69"/>
      <c r="B69"/>
      <c r="C69"/>
      <c r="D69"/>
      <c r="E69"/>
      <c r="F69"/>
      <c r="I69" s="25">
        <v>17</v>
      </c>
      <c r="J69" s="28" cm="1">
        <f t="array" ref="J69">IF(INDEX('ETAPA 3'!$B$106:$AT$171,$I69+1,J$50)=0,"",INDEX('ETAPA 3'!$B$106:$AT$171,$I69+1,J$50))</f>
        <v>2.6937491634318736E-3</v>
      </c>
      <c r="K69" s="28" cm="1">
        <f t="array" ref="K69">IF(INDEX('ETAPA 3'!$B$106:$AT$171,$I69+1,K$50)=0,"",INDEX('ETAPA 3'!$B$106:$AT$171,$I69+1,K$50))</f>
        <v>2.1081515192075899E-2</v>
      </c>
      <c r="L69" s="28" t="e" cm="1">
        <f t="array" ref="L69">IF(INDEX('ETAPA 3'!$B$106:$AT$171,$I69+1,L$50)=0,"",INDEX('ETAPA 3'!$B$106:$AT$171,$I69+1,L$50))</f>
        <v>#N/A</v>
      </c>
    </row>
    <row r="70" spans="1:12" x14ac:dyDescent="0.25">
      <c r="A70"/>
      <c r="B70"/>
      <c r="C70"/>
      <c r="D70"/>
      <c r="E70"/>
      <c r="F70"/>
      <c r="I70" s="25">
        <v>18</v>
      </c>
      <c r="J70" s="28" cm="1">
        <f t="array" ref="J70">IF(INDEX('ETAPA 3'!$B$106:$AT$171,$I70+1,J$50)=0,"",INDEX('ETAPA 3'!$B$106:$AT$171,$I70+1,J$50))</f>
        <v>3.7478249230356842E-3</v>
      </c>
      <c r="K70" s="28" cm="1">
        <f t="array" ref="K70">IF(INDEX('ETAPA 3'!$B$106:$AT$171,$I70+1,K$50)=0,"",INDEX('ETAPA 3'!$B$106:$AT$171,$I70+1,K$50))</f>
        <v>1.900682639539529E-2</v>
      </c>
      <c r="L70" s="28" t="e" cm="1">
        <f t="array" ref="L70">IF(INDEX('ETAPA 3'!$B$106:$AT$171,$I70+1,L$50)=0,"",INDEX('ETAPA 3'!$B$106:$AT$171,$I70+1,L$50))</f>
        <v>#N/A</v>
      </c>
    </row>
    <row r="71" spans="1:12" x14ac:dyDescent="0.25">
      <c r="A71"/>
      <c r="B71"/>
      <c r="C71"/>
      <c r="D71"/>
      <c r="E71"/>
      <c r="F71"/>
      <c r="I71" s="25">
        <v>19</v>
      </c>
      <c r="J71" s="28" cm="1">
        <f t="array" ref="J71">IF(INDEX('ETAPA 3'!$B$106:$AT$171,$I71+1,J$50)=0,"",INDEX('ETAPA 3'!$B$106:$AT$171,$I71+1,J$50))</f>
        <v>6.2742604738321916E-3</v>
      </c>
      <c r="K71" s="28" cm="1">
        <f t="array" ref="K71">IF(INDEX('ETAPA 3'!$B$106:$AT$171,$I71+1,K$50)=0,"",INDEX('ETAPA 3'!$B$106:$AT$171,$I71+1,K$50))</f>
        <v>1.8906438227814258E-2</v>
      </c>
      <c r="L71" s="28" t="e" cm="1">
        <f t="array" ref="L71">IF(INDEX('ETAPA 3'!$B$106:$AT$171,$I71+1,L$50)=0,"",INDEX('ETAPA 3'!$B$106:$AT$171,$I71+1,L$50))</f>
        <v>#N/A</v>
      </c>
    </row>
    <row r="72" spans="1:12" x14ac:dyDescent="0.25">
      <c r="A72"/>
      <c r="B72"/>
      <c r="C72"/>
      <c r="D72"/>
      <c r="E72"/>
      <c r="F72"/>
      <c r="I72" s="25">
        <v>20</v>
      </c>
      <c r="J72" s="28" t="str" cm="1">
        <f t="array" ref="J72">IF(INDEX('ETAPA 3'!$B$106:$AT$171,$I72+1,J$50)=0,"",INDEX('ETAPA 3'!$B$106:$AT$171,$I72+1,J$50))</f>
        <v/>
      </c>
      <c r="K72" s="28" cm="1">
        <f t="array" ref="K72">IF(INDEX('ETAPA 3'!$B$106:$AT$171,$I72+1,K$50)=0,"",INDEX('ETAPA 3'!$B$106:$AT$171,$I72+1,K$50))</f>
        <v>2.1549993307455457E-2</v>
      </c>
      <c r="L72" s="28" t="e" cm="1">
        <f t="array" ref="L72">IF(INDEX('ETAPA 3'!$B$106:$AT$171,$I72+1,L$50)=0,"",INDEX('ETAPA 3'!$B$106:$AT$171,$I72+1,L$50))</f>
        <v>#N/A</v>
      </c>
    </row>
    <row r="73" spans="1:12" x14ac:dyDescent="0.25">
      <c r="A73"/>
      <c r="B73"/>
      <c r="C73"/>
      <c r="D73"/>
      <c r="E73"/>
      <c r="F73"/>
      <c r="I73" s="25">
        <v>21</v>
      </c>
      <c r="J73" s="28" cm="1">
        <f t="array" ref="J73">IF(INDEX('ETAPA 3'!$B$106:$AT$171,$I73+1,J$50)=0,"",INDEX('ETAPA 3'!$B$106:$AT$171,$I73+1,J$50))</f>
        <v>4.1159148708338972E-3</v>
      </c>
      <c r="K73" s="28" cm="1">
        <f t="array" ref="K73">IF(INDEX('ETAPA 3'!$B$106:$AT$171,$I73+1,K$50)=0,"",INDEX('ETAPA 3'!$B$106:$AT$171,$I73+1,K$50))</f>
        <v>2.2905233569803306E-2</v>
      </c>
      <c r="L73" s="28" t="e" cm="1">
        <f t="array" ref="L73">IF(INDEX('ETAPA 3'!$B$106:$AT$171,$I73+1,L$50)=0,"",INDEX('ETAPA 3'!$B$106:$AT$171,$I73+1,L$50))</f>
        <v>#N/A</v>
      </c>
    </row>
    <row r="74" spans="1:12" x14ac:dyDescent="0.25">
      <c r="A74"/>
      <c r="B74"/>
      <c r="C74"/>
      <c r="D74"/>
      <c r="E74"/>
      <c r="F74"/>
      <c r="I74" s="25">
        <v>22</v>
      </c>
      <c r="J74" s="28" cm="1">
        <f t="array" ref="J74">IF(INDEX('ETAPA 3'!$B$106:$AT$171,$I74+1,J$50)=0,"",INDEX('ETAPA 3'!$B$106:$AT$171,$I74+1,J$50))</f>
        <v>7.6796948199705532E-3</v>
      </c>
      <c r="K74" s="28" cm="1">
        <f t="array" ref="K74">IF(INDEX('ETAPA 3'!$B$106:$AT$171,$I74+1,K$50)=0,"",INDEX('ETAPA 3'!$B$106:$AT$171,$I74+1,K$50))</f>
        <v>2.2403292731896736E-2</v>
      </c>
      <c r="L74" s="28" t="e" cm="1">
        <f t="array" ref="L74">IF(INDEX('ETAPA 3'!$B$106:$AT$171,$I74+1,L$50)=0,"",INDEX('ETAPA 3'!$B$106:$AT$171,$I74+1,L$50))</f>
        <v>#N/A</v>
      </c>
    </row>
    <row r="75" spans="1:12" x14ac:dyDescent="0.25">
      <c r="A75"/>
      <c r="B75"/>
      <c r="C75"/>
      <c r="D75"/>
      <c r="E75"/>
      <c r="F75"/>
      <c r="I75" s="25">
        <v>23</v>
      </c>
      <c r="J75" s="28" cm="1">
        <f t="array" ref="J75">IF(INDEX('ETAPA 3'!$B$106:$AT$171,$I75+1,J$50)=0,"",INDEX('ETAPA 3'!$B$106:$AT$171,$I75+1,J$50))</f>
        <v>1.8237183777272479E-3</v>
      </c>
      <c r="K75" s="28" cm="1">
        <f t="array" ref="K75">IF(INDEX('ETAPA 3'!$B$106:$AT$171,$I75+1,K$50)=0,"",INDEX('ETAPA 3'!$B$106:$AT$171,$I75+1,K$50))</f>
        <v>2.1265560165975084E-2</v>
      </c>
      <c r="L75" s="28" t="e" cm="1">
        <f t="array" ref="L75">IF(INDEX('ETAPA 3'!$B$106:$AT$171,$I75+1,L$50)=0,"",INDEX('ETAPA 3'!$B$106:$AT$171,$I75+1,L$50))</f>
        <v>#N/A</v>
      </c>
    </row>
    <row r="76" spans="1:12" x14ac:dyDescent="0.25">
      <c r="A76"/>
      <c r="B76"/>
      <c r="C76"/>
      <c r="D76"/>
      <c r="E76"/>
      <c r="F76"/>
      <c r="I76" s="25">
        <v>24</v>
      </c>
      <c r="J76" s="28" cm="1">
        <f t="array" ref="J76">IF(INDEX('ETAPA 3'!$B$106:$AT$171,$I76+1,J$50)=0,"",INDEX('ETAPA 3'!$B$106:$AT$171,$I76+1,J$50))</f>
        <v>8.8508901084192147E-3</v>
      </c>
      <c r="K76" s="28" cm="1">
        <f t="array" ref="K76">IF(INDEX('ETAPA 3'!$B$106:$AT$171,$I76+1,K$50)=0,"",INDEX('ETAPA 3'!$B$106:$AT$171,$I76+1,K$50))</f>
        <v>2.0730156605541505E-2</v>
      </c>
      <c r="L76" s="28" t="e" cm="1">
        <f t="array" ref="L76">IF(INDEX('ETAPA 3'!$B$106:$AT$171,$I76+1,L$50)=0,"",INDEX('ETAPA 3'!$B$106:$AT$171,$I76+1,L$50))</f>
        <v>#N/A</v>
      </c>
    </row>
    <row r="77" spans="1:12" x14ac:dyDescent="0.25">
      <c r="A77"/>
      <c r="B77"/>
      <c r="C77"/>
      <c r="D77"/>
      <c r="E77"/>
      <c r="F77"/>
      <c r="I77" s="25">
        <v>25</v>
      </c>
      <c r="J77" s="28" cm="1">
        <f t="array" ref="J77">IF(INDEX('ETAPA 3'!$B$106:$AT$171,$I77+1,J$50)=0,"",INDEX('ETAPA 3'!$B$106:$AT$171,$I77+1,J$50))</f>
        <v>4.7182438763216546E-3</v>
      </c>
      <c r="K77" s="28" cm="1">
        <f t="array" ref="K77">IF(INDEX('ETAPA 3'!$B$106:$AT$171,$I77+1,K$50)=0,"",INDEX('ETAPA 3'!$B$106:$AT$171,$I77+1,K$50))</f>
        <v>1.9692812207201042E-2</v>
      </c>
      <c r="L77" s="28" t="e" cm="1">
        <f t="array" ref="L77">IF(INDEX('ETAPA 3'!$B$106:$AT$171,$I77+1,L$50)=0,"",INDEX('ETAPA 3'!$B$106:$AT$171,$I77+1,L$50))</f>
        <v>#N/A</v>
      </c>
    </row>
    <row r="78" spans="1:12" x14ac:dyDescent="0.25">
      <c r="A78"/>
      <c r="B78"/>
      <c r="C78"/>
      <c r="D78"/>
      <c r="E78"/>
      <c r="F78"/>
      <c r="I78" s="25">
        <v>26</v>
      </c>
      <c r="J78" s="28" cm="1">
        <f t="array" ref="J78">IF(INDEX('ETAPA 3'!$B$106:$AT$171,$I78+1,J$50)=0,"",INDEX('ETAPA 3'!$B$106:$AT$171,$I78+1,J$50))</f>
        <v>3.5838575826529252E-2</v>
      </c>
      <c r="K78" s="28" cm="1">
        <f t="array" ref="K78">IF(INDEX('ETAPA 3'!$B$106:$AT$171,$I78+1,K$50)=0,"",INDEX('ETAPA 3'!$B$106:$AT$171,$I78+1,K$50))</f>
        <v>1.9910319903627394E-2</v>
      </c>
      <c r="L78" s="28" t="e" cm="1">
        <f t="array" ref="L78">IF(INDEX('ETAPA 3'!$B$106:$AT$171,$I78+1,L$50)=0,"",INDEX('ETAPA 3'!$B$106:$AT$171,$I78+1,L$50))</f>
        <v>#N/A</v>
      </c>
    </row>
    <row r="79" spans="1:12" x14ac:dyDescent="0.25">
      <c r="A79"/>
      <c r="B79"/>
      <c r="C79"/>
      <c r="D79"/>
      <c r="E79"/>
      <c r="F79"/>
      <c r="I79" s="25">
        <v>27</v>
      </c>
      <c r="J79" s="28" cm="1">
        <f t="array" ref="J79">IF(INDEX('ETAPA 3'!$B$106:$AT$171,$I79+1,J$50)=0,"",INDEX('ETAPA 3'!$B$106:$AT$171,$I79+1,J$50))</f>
        <v>1.6681167179761786E-2</v>
      </c>
      <c r="K79" s="28" cm="1">
        <f t="array" ref="K79">IF(INDEX('ETAPA 3'!$B$106:$AT$171,$I79+1,K$50)=0,"",INDEX('ETAPA 3'!$B$106:$AT$171,$I79+1,K$50))</f>
        <v>1.9341453620666648E-2</v>
      </c>
      <c r="L79" s="28" t="e" cm="1">
        <f t="array" ref="L79">IF(INDEX('ETAPA 3'!$B$106:$AT$171,$I79+1,L$50)=0,"",INDEX('ETAPA 3'!$B$106:$AT$171,$I79+1,L$50))</f>
        <v>#N/A</v>
      </c>
    </row>
    <row r="80" spans="1:12" x14ac:dyDescent="0.25">
      <c r="A80"/>
      <c r="B80"/>
      <c r="C80"/>
      <c r="D80"/>
      <c r="E80"/>
      <c r="F80"/>
      <c r="I80" s="25">
        <v>28</v>
      </c>
      <c r="J80" s="28" cm="1">
        <f t="array" ref="J80">IF(INDEX('ETAPA 3'!$B$106:$AT$171,$I80+1,J$50)=0,"",INDEX('ETAPA 3'!$B$106:$AT$171,$I80+1,J$50))</f>
        <v>8.8843528309462249E-3</v>
      </c>
      <c r="K80" s="28" cm="1">
        <f t="array" ref="K80">IF(INDEX('ETAPA 3'!$B$106:$AT$171,$I80+1,K$50)=0,"",INDEX('ETAPA 3'!$B$106:$AT$171,$I80+1,K$50))</f>
        <v>2.5080310534065103E-2</v>
      </c>
      <c r="L80" s="28" t="e" cm="1">
        <f t="array" ref="L80">IF(INDEX('ETAPA 3'!$B$106:$AT$171,$I80+1,L$50)=0,"",INDEX('ETAPA 3'!$B$106:$AT$171,$I80+1,L$50))</f>
        <v>#N/A</v>
      </c>
    </row>
    <row r="81" spans="1:12" x14ac:dyDescent="0.25">
      <c r="A81"/>
      <c r="B81"/>
      <c r="C81"/>
      <c r="D81"/>
      <c r="E81"/>
      <c r="F81"/>
      <c r="I81" s="25">
        <v>29</v>
      </c>
      <c r="J81" s="28" cm="1">
        <f t="array" ref="J81">IF(INDEX('ETAPA 3'!$B$106:$AT$171,$I81+1,J$50)=0,"",INDEX('ETAPA 3'!$B$106:$AT$171,$I81+1,J$50))</f>
        <v>7.6295007361800379E-3</v>
      </c>
      <c r="K81" s="28" cm="1">
        <f t="array" ref="K81">IF(INDEX('ETAPA 3'!$B$106:$AT$171,$I81+1,K$50)=0,"",INDEX('ETAPA 3'!$B$106:$AT$171,$I81+1,K$50))</f>
        <v>3.073551064114572E-2</v>
      </c>
      <c r="L81" s="28" t="e" cm="1">
        <f t="array" ref="L81">IF(INDEX('ETAPA 3'!$B$106:$AT$171,$I81+1,L$50)=0,"",INDEX('ETAPA 3'!$B$106:$AT$171,$I81+1,L$50))</f>
        <v>#N/A</v>
      </c>
    </row>
    <row r="82" spans="1:12" x14ac:dyDescent="0.25">
      <c r="A82"/>
      <c r="B82"/>
      <c r="C82"/>
      <c r="D82"/>
      <c r="E82"/>
      <c r="F82"/>
      <c r="I82" s="25">
        <v>30</v>
      </c>
      <c r="J82" s="28" cm="1">
        <f t="array" ref="J82">IF(INDEX('ETAPA 3'!$B$106:$AT$171,$I82+1,J$50)=0,"",INDEX('ETAPA 3'!$B$106:$AT$171,$I82+1,J$50))</f>
        <v>6.0734841386696579E-3</v>
      </c>
      <c r="K82" s="28" cm="1">
        <f t="array" ref="K82">IF(INDEX('ETAPA 3'!$B$106:$AT$171,$I82+1,K$50)=0,"",INDEX('ETAPA 3'!$B$106:$AT$171,$I82+1,K$50))</f>
        <v>2.3256592156337855E-2</v>
      </c>
      <c r="L82" s="28" t="e" cm="1">
        <f t="array" ref="L82">IF(INDEX('ETAPA 3'!$B$106:$AT$171,$I82+1,L$50)=0,"",INDEX('ETAPA 3'!$B$106:$AT$171,$I82+1,L$50))</f>
        <v>#N/A</v>
      </c>
    </row>
    <row r="83" spans="1:12" x14ac:dyDescent="0.25">
      <c r="A83"/>
      <c r="B83"/>
      <c r="C83"/>
      <c r="D83"/>
      <c r="E83"/>
      <c r="F83"/>
      <c r="I83" s="25">
        <v>31</v>
      </c>
      <c r="J83" s="28" t="str" cm="1">
        <f t="array" ref="J83">IF(INDEX('ETAPA 3'!$B$106:$AT$171,$I83+1,J$50)=0,"",INDEX('ETAPA 3'!$B$106:$AT$171,$I83+1,J$50))</f>
        <v/>
      </c>
      <c r="K83" s="28" t="str" cm="1">
        <f t="array" ref="K83">IF(INDEX('ETAPA 3'!$B$106:$AT$171,$I83+1,K$50)=0,"",INDEX('ETAPA 3'!$B$106:$AT$171,$I83+1,K$50))</f>
        <v/>
      </c>
      <c r="L83" s="28" t="e" cm="1">
        <f t="array" ref="L83">IF(INDEX('ETAPA 3'!$B$106:$AT$171,$I83+1,L$50)=0,"",INDEX('ETAPA 3'!$B$106:$AT$171,$I83+1,L$50))</f>
        <v>#N/A</v>
      </c>
    </row>
    <row r="84" spans="1:12" x14ac:dyDescent="0.25">
      <c r="A84"/>
      <c r="B84"/>
      <c r="C84"/>
      <c r="D84"/>
      <c r="E84"/>
      <c r="F84"/>
      <c r="I84" s="25">
        <v>32</v>
      </c>
      <c r="J84" s="28" t="str" cm="1">
        <f t="array" ref="J84">IF(INDEX('ETAPA 3'!$B$106:$AT$171,$I84+1,J$50)=0,"",INDEX('ETAPA 3'!$B$106:$AT$171,$I84+1,J$50))</f>
        <v/>
      </c>
      <c r="K84" s="28" t="str" cm="1">
        <f t="array" ref="K84">IF(INDEX('ETAPA 3'!$B$106:$AT$171,$I84+1,K$50)=0,"",INDEX('ETAPA 3'!$B$106:$AT$171,$I84+1,K$50))</f>
        <v/>
      </c>
      <c r="L84" s="28" t="e" cm="1">
        <f t="array" ref="L84">IF(INDEX('ETAPA 3'!$B$106:$AT$171,$I84+1,L$50)=0,"",INDEX('ETAPA 3'!$B$106:$AT$171,$I84+1,L$50))</f>
        <v>#N/A</v>
      </c>
    </row>
    <row r="85" spans="1:12" x14ac:dyDescent="0.25">
      <c r="A85"/>
      <c r="B85"/>
      <c r="C85"/>
      <c r="D85"/>
      <c r="E85"/>
      <c r="F85"/>
      <c r="I85" s="25">
        <v>33</v>
      </c>
      <c r="J85" s="28" t="str" cm="1">
        <f t="array" ref="J85">IF(INDEX('ETAPA 3'!$B$106:$AT$171,$I85+1,J$50)=0,"",INDEX('ETAPA 3'!$B$106:$AT$171,$I85+1,J$50))</f>
        <v/>
      </c>
      <c r="K85" s="28" t="str" cm="1">
        <f t="array" ref="K85">IF(INDEX('ETAPA 3'!$B$106:$AT$171,$I85+1,K$50)=0,"",INDEX('ETAPA 3'!$B$106:$AT$171,$I85+1,K$50))</f>
        <v/>
      </c>
      <c r="L85" s="28" t="e" cm="1">
        <f t="array" ref="L85">IF(INDEX('ETAPA 3'!$B$106:$AT$171,$I85+1,L$50)=0,"",INDEX('ETAPA 3'!$B$106:$AT$171,$I85+1,L$50))</f>
        <v>#N/A</v>
      </c>
    </row>
    <row r="86" spans="1:12" x14ac:dyDescent="0.25">
      <c r="A86"/>
      <c r="B86"/>
      <c r="C86"/>
      <c r="D86"/>
      <c r="E86"/>
      <c r="F86"/>
      <c r="I86" s="25">
        <v>34</v>
      </c>
      <c r="J86" s="28" t="str" cm="1">
        <f t="array" ref="J86">IF(INDEX('ETAPA 3'!$B$106:$AT$171,$I86+1,J$50)=0,"",INDEX('ETAPA 3'!$B$106:$AT$171,$I86+1,J$50))</f>
        <v/>
      </c>
      <c r="K86" s="28" t="str" cm="1">
        <f t="array" ref="K86">IF(INDEX('ETAPA 3'!$B$106:$AT$171,$I86+1,K$50)=0,"",INDEX('ETAPA 3'!$B$106:$AT$171,$I86+1,K$50))</f>
        <v/>
      </c>
      <c r="L86" s="28" t="e" cm="1">
        <f t="array" ref="L86">IF(INDEX('ETAPA 3'!$B$106:$AT$171,$I86+1,L$50)=0,"",INDEX('ETAPA 3'!$B$106:$AT$171,$I86+1,L$50))</f>
        <v>#N/A</v>
      </c>
    </row>
    <row r="87" spans="1:12" x14ac:dyDescent="0.25">
      <c r="A87"/>
      <c r="B87"/>
      <c r="C87"/>
      <c r="D87"/>
      <c r="E87"/>
      <c r="F87"/>
      <c r="I87" s="25">
        <v>35</v>
      </c>
      <c r="J87" s="28" t="str" cm="1">
        <f t="array" ref="J87">IF(INDEX('ETAPA 3'!$B$106:$AT$171,$I87+1,J$50)=0,"",INDEX('ETAPA 3'!$B$106:$AT$171,$I87+1,J$50))</f>
        <v/>
      </c>
      <c r="K87" s="28" t="str" cm="1">
        <f t="array" ref="K87">IF(INDEX('ETAPA 3'!$B$106:$AT$171,$I87+1,K$50)=0,"",INDEX('ETAPA 3'!$B$106:$AT$171,$I87+1,K$50))</f>
        <v/>
      </c>
      <c r="L87" s="28" t="e" cm="1">
        <f t="array" ref="L87">IF(INDEX('ETAPA 3'!$B$106:$AT$171,$I87+1,L$50)=0,"",INDEX('ETAPA 3'!$B$106:$AT$171,$I87+1,L$50))</f>
        <v>#N/A</v>
      </c>
    </row>
    <row r="88" spans="1:12" x14ac:dyDescent="0.25">
      <c r="A88"/>
      <c r="B88"/>
      <c r="C88"/>
      <c r="D88"/>
      <c r="E88"/>
      <c r="F88"/>
      <c r="I88" s="25">
        <v>36</v>
      </c>
      <c r="J88" s="28" t="str" cm="1">
        <f t="array" ref="J88">IF(INDEX('ETAPA 3'!$B$106:$AT$171,$I88+1,J$50)=0,"",INDEX('ETAPA 3'!$B$106:$AT$171,$I88+1,J$50))</f>
        <v/>
      </c>
      <c r="K88" s="28" t="str" cm="1">
        <f t="array" ref="K88">IF(INDEX('ETAPA 3'!$B$106:$AT$171,$I88+1,K$50)=0,"",INDEX('ETAPA 3'!$B$106:$AT$171,$I88+1,K$50))</f>
        <v/>
      </c>
      <c r="L88" s="28" t="e" cm="1">
        <f t="array" ref="L88">IF(INDEX('ETAPA 3'!$B$106:$AT$171,$I88+1,L$50)=0,"",INDEX('ETAPA 3'!$B$106:$AT$171,$I88+1,L$50))</f>
        <v>#N/A</v>
      </c>
    </row>
    <row r="89" spans="1:12" x14ac:dyDescent="0.25">
      <c r="A89"/>
      <c r="B89"/>
      <c r="C89"/>
      <c r="D89"/>
      <c r="E89"/>
      <c r="F89"/>
      <c r="I89" s="25">
        <v>37</v>
      </c>
      <c r="J89" s="28" t="str" cm="1">
        <f t="array" ref="J89">IF(INDEX('ETAPA 3'!$B$106:$AT$171,$I89+1,J$50)=0,"",INDEX('ETAPA 3'!$B$106:$AT$171,$I89+1,J$50))</f>
        <v/>
      </c>
      <c r="K89" s="28" t="str" cm="1">
        <f t="array" ref="K89">IF(INDEX('ETAPA 3'!$B$106:$AT$171,$I89+1,K$50)=0,"",INDEX('ETAPA 3'!$B$106:$AT$171,$I89+1,K$50))</f>
        <v/>
      </c>
      <c r="L89" s="28" t="e" cm="1">
        <f t="array" ref="L89">IF(INDEX('ETAPA 3'!$B$106:$AT$171,$I89+1,L$50)=0,"",INDEX('ETAPA 3'!$B$106:$AT$171,$I89+1,L$50))</f>
        <v>#N/A</v>
      </c>
    </row>
    <row r="90" spans="1:12" x14ac:dyDescent="0.25">
      <c r="A90"/>
      <c r="B90"/>
      <c r="C90"/>
      <c r="D90"/>
      <c r="E90"/>
      <c r="F90"/>
      <c r="I90" s="25">
        <v>38</v>
      </c>
      <c r="J90" s="28" t="str" cm="1">
        <f t="array" ref="J90">IF(INDEX('ETAPA 3'!$B$106:$AT$171,$I90+1,J$50)=0,"",INDEX('ETAPA 3'!$B$106:$AT$171,$I90+1,J$50))</f>
        <v/>
      </c>
      <c r="K90" s="28" t="str" cm="1">
        <f t="array" ref="K90">IF(INDEX('ETAPA 3'!$B$106:$AT$171,$I90+1,K$50)=0,"",INDEX('ETAPA 3'!$B$106:$AT$171,$I90+1,K$50))</f>
        <v/>
      </c>
      <c r="L90" s="28" t="e" cm="1">
        <f t="array" ref="L90">IF(INDEX('ETAPA 3'!$B$106:$AT$171,$I90+1,L$50)=0,"",INDEX('ETAPA 3'!$B$106:$AT$171,$I90+1,L$50))</f>
        <v>#N/A</v>
      </c>
    </row>
    <row r="91" spans="1:12" x14ac:dyDescent="0.25">
      <c r="A91"/>
      <c r="B91"/>
      <c r="C91"/>
      <c r="D91"/>
      <c r="E91"/>
      <c r="F91"/>
      <c r="I91" s="25">
        <v>39</v>
      </c>
      <c r="J91" s="28" t="str" cm="1">
        <f t="array" ref="J91">IF(INDEX('ETAPA 3'!$B$106:$AT$171,$I91+1,J$50)=0,"",INDEX('ETAPA 3'!$B$106:$AT$171,$I91+1,J$50))</f>
        <v/>
      </c>
      <c r="K91" s="28" t="str" cm="1">
        <f t="array" ref="K91">IF(INDEX('ETAPA 3'!$B$106:$AT$171,$I91+1,K$50)=0,"",INDEX('ETAPA 3'!$B$106:$AT$171,$I91+1,K$50))</f>
        <v/>
      </c>
      <c r="L91" s="28" t="e" cm="1">
        <f t="array" ref="L91">IF(INDEX('ETAPA 3'!$B$106:$AT$171,$I91+1,L$50)=0,"",INDEX('ETAPA 3'!$B$106:$AT$171,$I91+1,L$50))</f>
        <v>#N/A</v>
      </c>
    </row>
    <row r="92" spans="1:12" x14ac:dyDescent="0.25">
      <c r="A92"/>
      <c r="B92"/>
      <c r="C92"/>
      <c r="D92"/>
      <c r="E92"/>
      <c r="F92"/>
      <c r="I92" s="25">
        <v>40</v>
      </c>
      <c r="J92" s="28" t="str" cm="1">
        <f t="array" ref="J92">IF(INDEX('ETAPA 3'!$B$106:$AT$171,$I92+1,J$50)=0,"",INDEX('ETAPA 3'!$B$106:$AT$171,$I92+1,J$50))</f>
        <v/>
      </c>
      <c r="K92" s="28" t="str" cm="1">
        <f t="array" ref="K92">IF(INDEX('ETAPA 3'!$B$106:$AT$171,$I92+1,K$50)=0,"",INDEX('ETAPA 3'!$B$106:$AT$171,$I92+1,K$50))</f>
        <v/>
      </c>
      <c r="L92" s="28" t="e" cm="1">
        <f t="array" ref="L92">IF(INDEX('ETAPA 3'!$B$106:$AT$171,$I92+1,L$50)=0,"",INDEX('ETAPA 3'!$B$106:$AT$171,$I92+1,L$50))</f>
        <v>#N/A</v>
      </c>
    </row>
    <row r="93" spans="1:12" x14ac:dyDescent="0.25">
      <c r="A93"/>
      <c r="B93"/>
      <c r="C93"/>
      <c r="D93"/>
      <c r="E93"/>
      <c r="F93"/>
      <c r="I93" s="25">
        <v>41</v>
      </c>
      <c r="J93" s="28" t="str" cm="1">
        <f t="array" ref="J93">IF(INDEX('ETAPA 3'!$B$106:$AT$171,$I93+1,J$50)=0,"",INDEX('ETAPA 3'!$B$106:$AT$171,$I93+1,J$50))</f>
        <v/>
      </c>
      <c r="K93" s="28" t="str" cm="1">
        <f t="array" ref="K93">IF(INDEX('ETAPA 3'!$B$106:$AT$171,$I93+1,K$50)=0,"",INDEX('ETAPA 3'!$B$106:$AT$171,$I93+1,K$50))</f>
        <v/>
      </c>
      <c r="L93" s="28" t="e" cm="1">
        <f t="array" ref="L93">IF(INDEX('ETAPA 3'!$B$106:$AT$171,$I93+1,L$50)=0,"",INDEX('ETAPA 3'!$B$106:$AT$171,$I93+1,L$50))</f>
        <v>#N/A</v>
      </c>
    </row>
    <row r="94" spans="1:12" x14ac:dyDescent="0.25">
      <c r="A94"/>
      <c r="B94"/>
      <c r="C94"/>
      <c r="D94"/>
      <c r="E94"/>
      <c r="F94"/>
      <c r="I94" s="25">
        <v>42</v>
      </c>
      <c r="J94" s="28" t="str" cm="1">
        <f t="array" ref="J94">IF(INDEX('ETAPA 3'!$B$106:$AT$171,$I94+1,J$50)=0,"",INDEX('ETAPA 3'!$B$106:$AT$171,$I94+1,J$50))</f>
        <v/>
      </c>
      <c r="K94" s="28" t="str" cm="1">
        <f t="array" ref="K94">IF(INDEX('ETAPA 3'!$B$106:$AT$171,$I94+1,K$50)=0,"",INDEX('ETAPA 3'!$B$106:$AT$171,$I94+1,K$50))</f>
        <v/>
      </c>
      <c r="L94" s="28" t="e" cm="1">
        <f t="array" ref="L94">IF(INDEX('ETAPA 3'!$B$106:$AT$171,$I94+1,L$50)=0,"",INDEX('ETAPA 3'!$B$106:$AT$171,$I94+1,L$50))</f>
        <v>#N/A</v>
      </c>
    </row>
    <row r="95" spans="1:12" x14ac:dyDescent="0.25">
      <c r="A95"/>
      <c r="B95"/>
      <c r="C95"/>
      <c r="D95"/>
      <c r="E95"/>
      <c r="F95"/>
      <c r="I95" s="25">
        <v>43</v>
      </c>
      <c r="J95" s="28" t="str" cm="1">
        <f t="array" ref="J95">IF(INDEX('ETAPA 3'!$B$106:$AT$171,$I95+1,J$50)=0,"",INDEX('ETAPA 3'!$B$106:$AT$171,$I95+1,J$50))</f>
        <v/>
      </c>
      <c r="K95" s="28" t="str" cm="1">
        <f t="array" ref="K95">IF(INDEX('ETAPA 3'!$B$106:$AT$171,$I95+1,K$50)=0,"",INDEX('ETAPA 3'!$B$106:$AT$171,$I95+1,K$50))</f>
        <v/>
      </c>
      <c r="L95" s="28" t="e" cm="1">
        <f t="array" ref="L95">IF(INDEX('ETAPA 3'!$B$106:$AT$171,$I95+1,L$50)=0,"",INDEX('ETAPA 3'!$B$106:$AT$171,$I95+1,L$50))</f>
        <v>#N/A</v>
      </c>
    </row>
    <row r="96" spans="1:12" x14ac:dyDescent="0.25">
      <c r="A96"/>
      <c r="B96"/>
      <c r="C96"/>
      <c r="D96"/>
      <c r="E96"/>
      <c r="F96"/>
      <c r="I96" s="25">
        <v>44</v>
      </c>
      <c r="J96" s="28" t="str" cm="1">
        <f t="array" ref="J96">IF(INDEX('ETAPA 3'!$B$106:$AT$171,$I96+1,J$50)=0,"",INDEX('ETAPA 3'!$B$106:$AT$171,$I96+1,J$50))</f>
        <v/>
      </c>
      <c r="K96" s="28" t="str" cm="1">
        <f t="array" ref="K96">IF(INDEX('ETAPA 3'!$B$106:$AT$171,$I96+1,K$50)=0,"",INDEX('ETAPA 3'!$B$106:$AT$171,$I96+1,K$50))</f>
        <v/>
      </c>
      <c r="L96" s="28" t="e" cm="1">
        <f t="array" ref="L96">IF(INDEX('ETAPA 3'!$B$106:$AT$171,$I96+1,L$50)=0,"",INDEX('ETAPA 3'!$B$106:$AT$171,$I96+1,L$50))</f>
        <v>#N/A</v>
      </c>
    </row>
    <row r="97" spans="1:21" x14ac:dyDescent="0.25">
      <c r="A97"/>
      <c r="B97"/>
      <c r="C97"/>
      <c r="D97"/>
      <c r="E97"/>
      <c r="F97"/>
      <c r="I97" s="25">
        <v>45</v>
      </c>
      <c r="J97" s="28" t="str" cm="1">
        <f t="array" ref="J97">IF(INDEX('ETAPA 3'!$B$106:$AT$171,$I97+1,J$50)=0,"",INDEX('ETAPA 3'!$B$106:$AT$171,$I97+1,J$50))</f>
        <v/>
      </c>
      <c r="K97" s="28" t="str" cm="1">
        <f t="array" ref="K97">IF(INDEX('ETAPA 3'!$B$106:$AT$171,$I97+1,K$50)=0,"",INDEX('ETAPA 3'!$B$106:$AT$171,$I97+1,K$50))</f>
        <v/>
      </c>
      <c r="L97" s="28" t="e" cm="1">
        <f t="array" ref="L97">IF(INDEX('ETAPA 3'!$B$106:$AT$171,$I97+1,L$50)=0,"",INDEX('ETAPA 3'!$B$106:$AT$171,$I97+1,L$50))</f>
        <v>#N/A</v>
      </c>
    </row>
    <row r="98" spans="1:21" x14ac:dyDescent="0.25">
      <c r="A98"/>
      <c r="B98"/>
      <c r="C98"/>
      <c r="D98"/>
      <c r="E98"/>
      <c r="F98"/>
    </row>
    <row r="99" spans="1:21" x14ac:dyDescent="0.25">
      <c r="A99"/>
      <c r="B99"/>
      <c r="C99"/>
      <c r="D99"/>
      <c r="E99"/>
      <c r="F99"/>
    </row>
    <row r="100" spans="1:21" x14ac:dyDescent="0.25">
      <c r="A100"/>
      <c r="B100"/>
      <c r="C100"/>
      <c r="D100"/>
      <c r="E100"/>
      <c r="F100"/>
    </row>
    <row r="101" spans="1:21" x14ac:dyDescent="0.25">
      <c r="A101"/>
      <c r="B101"/>
      <c r="C101"/>
      <c r="D101"/>
      <c r="E101"/>
      <c r="F101"/>
    </row>
    <row r="102" spans="1:21" x14ac:dyDescent="0.25">
      <c r="A102"/>
      <c r="B102"/>
      <c r="C102"/>
      <c r="D102"/>
      <c r="E102"/>
      <c r="F102"/>
    </row>
    <row r="103" spans="1:21" x14ac:dyDescent="0.25">
      <c r="A103"/>
      <c r="B103"/>
      <c r="C103"/>
      <c r="D103"/>
      <c r="E103"/>
      <c r="F103"/>
    </row>
    <row r="104" spans="1:21" x14ac:dyDescent="0.25">
      <c r="A104"/>
      <c r="B104"/>
      <c r="C104"/>
      <c r="D104"/>
      <c r="E104"/>
      <c r="F104"/>
    </row>
    <row r="105" spans="1:21" ht="12.75" x14ac:dyDescent="0.2">
      <c r="A105" s="26">
        <v>6.9175925925925926E-4</v>
      </c>
      <c r="B105" s="2">
        <v>1</v>
      </c>
      <c r="C105" s="2">
        <v>2</v>
      </c>
      <c r="D105" s="2">
        <v>3</v>
      </c>
      <c r="E105" s="2">
        <v>4</v>
      </c>
      <c r="F105" s="2">
        <v>5</v>
      </c>
      <c r="G105" s="2">
        <v>6</v>
      </c>
      <c r="H105" s="2">
        <v>7</v>
      </c>
      <c r="I105" s="2">
        <v>8</v>
      </c>
      <c r="J105" s="2">
        <v>9</v>
      </c>
      <c r="K105" s="2">
        <v>10</v>
      </c>
      <c r="L105" s="2">
        <v>11</v>
      </c>
      <c r="M105" s="2">
        <v>12</v>
      </c>
      <c r="N105" s="2">
        <v>13</v>
      </c>
      <c r="O105" s="2">
        <v>14</v>
      </c>
      <c r="P105" s="2">
        <v>15</v>
      </c>
      <c r="Q105" s="2">
        <v>16</v>
      </c>
      <c r="R105">
        <v>17</v>
      </c>
      <c r="S105">
        <v>18</v>
      </c>
      <c r="T105">
        <v>19</v>
      </c>
      <c r="U105">
        <v>20</v>
      </c>
    </row>
    <row r="106" spans="1:21" ht="45" x14ac:dyDescent="0.2">
      <c r="A106" s="4" t="s">
        <v>7</v>
      </c>
      <c r="B106" s="3" t="s">
        <v>10</v>
      </c>
      <c r="C106" s="3" t="s">
        <v>27</v>
      </c>
      <c r="D106" s="3" t="s">
        <v>17</v>
      </c>
      <c r="E106" s="3" t="s">
        <v>24</v>
      </c>
      <c r="F106" s="3" t="s">
        <v>29</v>
      </c>
      <c r="G106" s="3" t="s">
        <v>23</v>
      </c>
      <c r="H106" s="3" t="s">
        <v>8</v>
      </c>
      <c r="I106" s="3" t="s">
        <v>9</v>
      </c>
      <c r="J106" s="3" t="s">
        <v>20</v>
      </c>
      <c r="K106" s="3" t="s">
        <v>30</v>
      </c>
      <c r="L106" s="3" t="s">
        <v>18</v>
      </c>
      <c r="M106" s="3" t="s">
        <v>28</v>
      </c>
      <c r="N106" s="3" t="s">
        <v>16</v>
      </c>
      <c r="O106" s="3" t="s">
        <v>22</v>
      </c>
      <c r="P106" s="3" t="s">
        <v>26</v>
      </c>
      <c r="Q106" s="3" t="s">
        <v>25</v>
      </c>
      <c r="R106" t="s">
        <v>21</v>
      </c>
      <c r="S106" t="s">
        <v>19</v>
      </c>
      <c r="T106" t="s">
        <v>12</v>
      </c>
      <c r="U106" t="s">
        <v>14</v>
      </c>
    </row>
    <row r="107" spans="1:21" ht="12.75" x14ac:dyDescent="0.2">
      <c r="A107" s="2">
        <v>1</v>
      </c>
      <c r="B107" s="27">
        <v>0.17979520813813402</v>
      </c>
      <c r="C107" s="27">
        <v>0.14837371168518268</v>
      </c>
      <c r="D107" s="27">
        <v>0.17482599384285899</v>
      </c>
      <c r="E107" s="27">
        <v>0.16543970017400636</v>
      </c>
      <c r="F107" s="27">
        <v>0.1162160353366351</v>
      </c>
      <c r="G107" s="27">
        <v>0.12965131843126776</v>
      </c>
      <c r="H107" s="27">
        <v>0.181066791594164</v>
      </c>
      <c r="I107" s="27">
        <v>0.18285704724936408</v>
      </c>
      <c r="J107" s="27">
        <v>0.13503881675813137</v>
      </c>
      <c r="K107" s="27">
        <v>0.11670124481327801</v>
      </c>
      <c r="L107" s="27">
        <v>0.19461919421764137</v>
      </c>
      <c r="M107" s="27">
        <v>0.15514991299692144</v>
      </c>
      <c r="N107" s="27">
        <v>0.1220552804176149</v>
      </c>
      <c r="O107" s="27">
        <v>0.20557823584526835</v>
      </c>
      <c r="P107" s="27">
        <v>0.17241667782090764</v>
      </c>
      <c r="Q107" s="1">
        <v>0.16037009771114968</v>
      </c>
      <c r="R107">
        <v>0.34121938160888782</v>
      </c>
      <c r="S107">
        <v>0.16244478650783029</v>
      </c>
      <c r="T107">
        <v>0.19804912327666999</v>
      </c>
      <c r="U107">
        <v>0.1283630036139741</v>
      </c>
    </row>
    <row r="108" spans="1:21" ht="12.75" x14ac:dyDescent="0.2">
      <c r="A108" s="2">
        <v>2</v>
      </c>
      <c r="B108" s="27">
        <v>2.1549993307455457E-2</v>
      </c>
      <c r="C108" s="27">
        <v>2.7523089278543772E-2</v>
      </c>
      <c r="D108" s="27">
        <v>1.9843394458573218E-2</v>
      </c>
      <c r="E108" s="27">
        <v>3.4148708338910358E-2</v>
      </c>
      <c r="F108" s="27">
        <v>4.4354838709677415E-2</v>
      </c>
      <c r="G108" s="27">
        <v>2.8727747289519441E-2</v>
      </c>
      <c r="H108" s="27">
        <v>3.4081782893856181E-2</v>
      </c>
      <c r="I108" s="27">
        <v>3.1421496452951475E-2</v>
      </c>
      <c r="J108" s="27">
        <v>5.9931736046044723E-2</v>
      </c>
      <c r="K108" s="27">
        <v>3.8063846874581565E-2</v>
      </c>
      <c r="L108" s="27">
        <v>3.1404765091687811E-2</v>
      </c>
      <c r="M108" s="27">
        <v>4.8336902690402805E-2</v>
      </c>
      <c r="N108" s="27">
        <v>5.327265426315065E-2</v>
      </c>
      <c r="O108" s="27">
        <v>3.2575960380136632E-2</v>
      </c>
      <c r="P108" s="27">
        <v>4.8955963057154377E-2</v>
      </c>
      <c r="Q108" s="1">
        <v>5.2452817561236702E-2</v>
      </c>
      <c r="R108">
        <v>4.4237719180832566E-2</v>
      </c>
      <c r="S108">
        <v>6.4683442644893535E-2</v>
      </c>
      <c r="T108">
        <v>4.3735778342925996E-2</v>
      </c>
      <c r="U108">
        <v>4.5325257662963546E-2</v>
      </c>
    </row>
    <row r="109" spans="1:21" ht="12.75" x14ac:dyDescent="0.2">
      <c r="A109" s="2">
        <v>3</v>
      </c>
      <c r="B109" s="27">
        <v>1.4757060634453192E-2</v>
      </c>
      <c r="C109" s="27">
        <v>2.5699370900816525E-2</v>
      </c>
      <c r="D109" s="27">
        <v>2.1717306920090981E-2</v>
      </c>
      <c r="E109" s="27">
        <v>1.9475304510775161E-2</v>
      </c>
      <c r="F109" s="27">
        <v>1.5242270111096256E-2</v>
      </c>
      <c r="G109" s="27">
        <v>3.7628831481729332E-2</v>
      </c>
      <c r="H109" s="27">
        <v>2.5214161424173459E-2</v>
      </c>
      <c r="I109" s="27">
        <v>2.8309463257930555E-2</v>
      </c>
      <c r="J109" s="27">
        <v>3.7193816088877098E-2</v>
      </c>
      <c r="K109" s="27">
        <v>4.6797617454156087E-2</v>
      </c>
      <c r="L109" s="27">
        <v>3.0216838441975487E-2</v>
      </c>
      <c r="M109" s="27">
        <v>4.47563913800028E-2</v>
      </c>
      <c r="N109" s="27">
        <v>3.7829607816892021E-2</v>
      </c>
      <c r="O109" s="27">
        <v>0.30944652656940175</v>
      </c>
      <c r="P109" s="27">
        <v>5.2687056618926559E-2</v>
      </c>
      <c r="Q109" s="1">
        <v>4.1426850488556002E-2</v>
      </c>
      <c r="R109">
        <v>3.3462722527104916E-2</v>
      </c>
      <c r="S109">
        <v>3.5570874046312539E-2</v>
      </c>
      <c r="T109">
        <v>5.5397537143621937E-2</v>
      </c>
      <c r="U109">
        <v>4.3518270646499643E-2</v>
      </c>
    </row>
    <row r="110" spans="1:21" ht="12.75" x14ac:dyDescent="0.2">
      <c r="A110" s="2">
        <v>4</v>
      </c>
      <c r="B110" s="27">
        <v>1.26991031990364E-2</v>
      </c>
      <c r="C110" s="27">
        <v>1.2749297282826916E-2</v>
      </c>
      <c r="D110" s="27">
        <v>2.0562842992905825E-2</v>
      </c>
      <c r="E110" s="27">
        <v>1.8722393253915229E-2</v>
      </c>
      <c r="F110" s="27">
        <v>3.9101191272922026E-2</v>
      </c>
      <c r="G110" s="27">
        <v>1.8019676080845815E-2</v>
      </c>
      <c r="H110" s="27">
        <v>2.4427787444786516E-2</v>
      </c>
      <c r="I110" s="27">
        <v>2.1968277339044343E-2</v>
      </c>
      <c r="J110" s="27">
        <v>2.9246419488689675E-2</v>
      </c>
      <c r="K110" s="27">
        <v>2.6418819435149288E-2</v>
      </c>
      <c r="L110" s="27">
        <v>3.1421496452951475E-2</v>
      </c>
      <c r="M110" s="27">
        <v>2.7339044304644743E-2</v>
      </c>
      <c r="N110" s="27">
        <v>2.7389238388435259E-2</v>
      </c>
      <c r="O110" s="27">
        <v>2.7673671529915633E-2</v>
      </c>
      <c r="P110" s="27">
        <v>3.001606210681311E-2</v>
      </c>
      <c r="Q110" s="1">
        <v>4.6529915673939375E-2</v>
      </c>
      <c r="R110">
        <v>2.6268237183777271E-2</v>
      </c>
      <c r="S110">
        <v>3.6323785303172471E-2</v>
      </c>
      <c r="T110">
        <v>3.1639004149377668E-2</v>
      </c>
      <c r="U110">
        <v>2.8510239593093248E-2</v>
      </c>
    </row>
    <row r="111" spans="1:21" ht="12.75" x14ac:dyDescent="0.2">
      <c r="A111" s="2">
        <v>5</v>
      </c>
      <c r="B111" s="27">
        <v>9.68745817159683E-3</v>
      </c>
      <c r="C111" s="27">
        <v>1.9575692678356349E-2</v>
      </c>
      <c r="D111" s="27">
        <v>1.8488154196225372E-2</v>
      </c>
      <c r="E111" s="27">
        <v>2.4327399277205172E-2</v>
      </c>
      <c r="F111" s="27">
        <v>1.2515058225137059E-2</v>
      </c>
      <c r="G111" s="27">
        <v>1.5309195556150434E-2</v>
      </c>
      <c r="H111" s="27">
        <v>1.3518939900950353E-2</v>
      </c>
      <c r="I111" s="27">
        <v>2.6385356712622276E-2</v>
      </c>
      <c r="J111" s="27">
        <v>2.5900147235979214E-2</v>
      </c>
      <c r="K111" s="27">
        <v>3.0819167447463401E-2</v>
      </c>
      <c r="L111" s="27">
        <v>1.5259001472359918E-2</v>
      </c>
      <c r="M111" s="27">
        <v>2.2102128229152543E-2</v>
      </c>
      <c r="N111" s="27">
        <v>2.4377593360996E-2</v>
      </c>
      <c r="O111" s="27">
        <v>3.9402355775665747E-2</v>
      </c>
      <c r="P111" s="27">
        <v>2.6151117654932419E-2</v>
      </c>
      <c r="Q111" s="1">
        <v>2.5532057288181156E-2</v>
      </c>
      <c r="R111">
        <v>3.9887565252309125E-2</v>
      </c>
      <c r="S111">
        <v>0.18168585196091558</v>
      </c>
      <c r="T111">
        <v>4.3702315620398988E-2</v>
      </c>
      <c r="U111">
        <v>2.2051934145362027E-2</v>
      </c>
    </row>
    <row r="112" spans="1:21" ht="12.75" x14ac:dyDescent="0.2">
      <c r="A112" s="2">
        <v>6</v>
      </c>
      <c r="B112" s="27">
        <v>7.2446794271180054E-3</v>
      </c>
      <c r="C112" s="27">
        <v>2.8694284566992277E-2</v>
      </c>
      <c r="D112" s="27">
        <v>1.9291259536875976E-2</v>
      </c>
      <c r="E112" s="27">
        <v>2.8292731896667207E-2</v>
      </c>
      <c r="F112" s="27">
        <v>1.074153393120064E-2</v>
      </c>
      <c r="G112" s="27">
        <v>1.4656672466871848E-2</v>
      </c>
      <c r="H112" s="27">
        <v>3.0568197028510352E-2</v>
      </c>
      <c r="I112" s="27">
        <v>3.6039352161691941E-2</v>
      </c>
      <c r="J112" s="27">
        <v>2.4344130638468832E-2</v>
      </c>
      <c r="K112" s="27">
        <v>1.9558961317092689E-2</v>
      </c>
      <c r="L112" s="27">
        <v>1.9692812207201042E-2</v>
      </c>
      <c r="M112" s="27">
        <v>5.3172266095569305E-2</v>
      </c>
      <c r="N112" s="27">
        <v>2.740596974969892E-2</v>
      </c>
      <c r="O112" s="27">
        <v>3.356311069468626E-2</v>
      </c>
      <c r="P112" s="27">
        <v>4.5944318029714964E-2</v>
      </c>
      <c r="Q112" s="1">
        <v>3.2994244411725202E-2</v>
      </c>
      <c r="R112">
        <v>2.9212956766162507E-2</v>
      </c>
      <c r="S112">
        <v>4.8470753580511471E-2</v>
      </c>
      <c r="T112">
        <v>3.8967340382813513E-2</v>
      </c>
      <c r="U112">
        <v>3.2927318966671025E-2</v>
      </c>
    </row>
    <row r="113" spans="1:21" ht="12.75" x14ac:dyDescent="0.2">
      <c r="A113" s="2">
        <v>7</v>
      </c>
      <c r="B113" s="27">
        <v>7.4454557622806962E-3</v>
      </c>
      <c r="C113" s="27">
        <v>2.0981127024494711E-2</v>
      </c>
      <c r="D113" s="27">
        <v>1.6212689064382384E-2</v>
      </c>
      <c r="E113" s="27">
        <v>1.6999063043769014E-2</v>
      </c>
      <c r="F113" s="27">
        <v>1.0256324454557732E-2</v>
      </c>
      <c r="G113" s="27">
        <v>2.0479186186588141E-2</v>
      </c>
      <c r="H113" s="27">
        <v>2.8610627760674592E-2</v>
      </c>
      <c r="I113" s="27">
        <v>3.8549056351224631E-2</v>
      </c>
      <c r="J113" s="27">
        <v>3.7695756926783508E-2</v>
      </c>
      <c r="K113" s="27">
        <v>4.4990630437692497E-2</v>
      </c>
      <c r="L113" s="27">
        <v>2.33569803239192E-2</v>
      </c>
      <c r="M113" s="27">
        <v>5.4845402221924695E-2</v>
      </c>
      <c r="N113" s="27">
        <v>0.13221121670459113</v>
      </c>
      <c r="O113" s="27">
        <v>2.7255387498326747E-2</v>
      </c>
      <c r="P113" s="27">
        <v>5.3373042430732001E-2</v>
      </c>
      <c r="Q113" s="1">
        <v>7.3249899611832384E-2</v>
      </c>
      <c r="R113">
        <v>2.4411056083523012E-2</v>
      </c>
      <c r="S113">
        <v>3.9469281220720083E-2</v>
      </c>
      <c r="T113">
        <v>6.3278008298755184E-2</v>
      </c>
      <c r="U113">
        <v>3.8063846874581565E-2</v>
      </c>
    </row>
    <row r="114" spans="1:21" ht="12.75" x14ac:dyDescent="0.2">
      <c r="A114" s="2">
        <v>8</v>
      </c>
      <c r="B114" s="27">
        <v>1.3953955293802589E-2</v>
      </c>
      <c r="C114" s="27">
        <v>1.1360594297951903E-2</v>
      </c>
      <c r="D114" s="27">
        <v>2.0161290322580759E-2</v>
      </c>
      <c r="E114" s="27">
        <v>2.8091955561504518E-2</v>
      </c>
      <c r="F114" s="27">
        <v>7.3283362334360018E-3</v>
      </c>
      <c r="G114" s="27">
        <v>1.6831749431133646E-2</v>
      </c>
      <c r="H114" s="27">
        <v>1.5125150582251405E-2</v>
      </c>
      <c r="I114" s="27">
        <v>1.3201044036942812E-2</v>
      </c>
      <c r="J114" s="27">
        <v>2.2169053674207035E-2</v>
      </c>
      <c r="K114" s="27">
        <v>1.2899879534198777E-2</v>
      </c>
      <c r="L114" s="27">
        <v>2.646901351893996E-2</v>
      </c>
      <c r="M114" s="27">
        <v>4.9273858921161762E-2</v>
      </c>
      <c r="N114" s="27">
        <v>2.0060902154999099E-2</v>
      </c>
      <c r="O114" s="27">
        <v>2.1048052469548731E-2</v>
      </c>
      <c r="P114" s="27">
        <v>3.5035470485878642E-2</v>
      </c>
      <c r="Q114" s="1">
        <v>3.3914469281220654E-2</v>
      </c>
      <c r="R114">
        <v>2.2035202784098366E-2</v>
      </c>
      <c r="S114">
        <v>3.6524561638335E-2</v>
      </c>
      <c r="T114">
        <v>4.5308526301699882E-2</v>
      </c>
      <c r="U114">
        <v>2.1767501003881654E-2</v>
      </c>
    </row>
    <row r="115" spans="1:21" ht="12.75" x14ac:dyDescent="0.2">
      <c r="A115" s="2">
        <v>9</v>
      </c>
      <c r="B115" s="27">
        <v>6.5252308927853976E-3</v>
      </c>
      <c r="C115" s="27">
        <v>9.670726810333324E-3</v>
      </c>
      <c r="D115" s="27">
        <v>1.3619328068531699E-2</v>
      </c>
      <c r="E115" s="27">
        <v>1.023959309329407E-2</v>
      </c>
      <c r="F115" s="27">
        <v>1.3368357649578179E-2</v>
      </c>
      <c r="G115" s="27">
        <v>1.0356712622138921E-2</v>
      </c>
      <c r="H115" s="27">
        <v>1.164502743943259E-2</v>
      </c>
      <c r="I115" s="27">
        <v>1.4941105608352221E-2</v>
      </c>
      <c r="J115" s="27">
        <v>1.6129032258064543E-2</v>
      </c>
      <c r="K115" s="27">
        <v>2.4427787444786516E-2</v>
      </c>
      <c r="L115" s="27">
        <v>2.5598982733235336E-2</v>
      </c>
      <c r="M115" s="27">
        <v>2.400950341319763E-2</v>
      </c>
      <c r="N115" s="27">
        <v>2.0428992102797628E-2</v>
      </c>
      <c r="O115" s="27">
        <v>2.7539820639807432E-2</v>
      </c>
      <c r="P115" s="27">
        <v>3.2743273992772153E-2</v>
      </c>
      <c r="Q115" s="1">
        <v>3.6273591219381639E-2</v>
      </c>
      <c r="R115">
        <v>1.8755855976442238E-2</v>
      </c>
      <c r="S115">
        <v>3.9067728550394858E-2</v>
      </c>
      <c r="T115">
        <v>3.3830812474902973E-2</v>
      </c>
      <c r="U115">
        <v>2.6284968545040931E-2</v>
      </c>
    </row>
    <row r="116" spans="1:21" ht="12.75" x14ac:dyDescent="0.2">
      <c r="A116" s="2">
        <v>10</v>
      </c>
      <c r="B116" s="27">
        <v>6.7762013117386036E-3</v>
      </c>
      <c r="C116" s="27">
        <v>7.9473966001874213E-3</v>
      </c>
      <c r="D116" s="27">
        <v>1.2314281889974682E-2</v>
      </c>
      <c r="E116" s="27">
        <v>1.0155936286976388E-2</v>
      </c>
      <c r="F116" s="27">
        <v>6.625619060366743E-3</v>
      </c>
      <c r="G116" s="27">
        <v>1.02897871770849E-2</v>
      </c>
      <c r="H116" s="27">
        <v>8.3656806317761508E-3</v>
      </c>
      <c r="I116" s="27">
        <v>1.3033730424307289E-2</v>
      </c>
      <c r="J116" s="27">
        <v>1.4355507964127968E-2</v>
      </c>
      <c r="K116" s="27">
        <v>2.2871770847276138E-2</v>
      </c>
      <c r="L116" s="27">
        <v>2.2570606344532101E-2</v>
      </c>
      <c r="M116" s="27">
        <v>4.5994512113505637E-2</v>
      </c>
      <c r="N116" s="27">
        <v>2.2386561370633072E-2</v>
      </c>
      <c r="O116" s="27">
        <v>2.0679962521750677E-2</v>
      </c>
      <c r="P116" s="27">
        <v>3.811404095837239E-2</v>
      </c>
      <c r="Q116" s="1">
        <v>2.999933074554945E-2</v>
      </c>
      <c r="R116">
        <v>4.5024093160219512E-2</v>
      </c>
      <c r="S116">
        <v>3.4684111899344248E-2</v>
      </c>
      <c r="T116">
        <v>5.5430999866149105E-2</v>
      </c>
      <c r="U116">
        <v>2.0178021683844107E-2</v>
      </c>
    </row>
    <row r="117" spans="1:21" ht="12.75" x14ac:dyDescent="0.2">
      <c r="A117" s="2">
        <v>11</v>
      </c>
      <c r="B117" s="27">
        <v>7.1108285370098069E-3</v>
      </c>
      <c r="C117" s="27">
        <v>7.8804711551330869E-3</v>
      </c>
      <c r="D117" s="27">
        <v>1.1427519743006237E-2</v>
      </c>
      <c r="E117" s="27">
        <v>7.3617989559630129E-3</v>
      </c>
      <c r="F117" s="27">
        <v>4.316691205996431E-3</v>
      </c>
      <c r="G117" s="27">
        <v>7.5960380136528699E-3</v>
      </c>
      <c r="H117" s="27">
        <v>1.5861330477847834E-2</v>
      </c>
      <c r="I117" s="27">
        <v>1.3719716236113044E-2</v>
      </c>
      <c r="J117" s="27">
        <v>1.5760942310266486E-2</v>
      </c>
      <c r="K117" s="27">
        <v>1.8688930531388061E-2</v>
      </c>
      <c r="L117" s="27">
        <v>1.2615446392718404E-2</v>
      </c>
      <c r="M117" s="27">
        <v>5.0578905099719094E-2</v>
      </c>
      <c r="N117" s="27">
        <v>3.3546379333422596E-2</v>
      </c>
      <c r="O117" s="27">
        <v>2.5314549591754804E-2</v>
      </c>
      <c r="P117" s="27">
        <v>5.3506893320840666E-2</v>
      </c>
      <c r="Q117" s="1">
        <v>3.816423504216291E-2</v>
      </c>
      <c r="R117">
        <v>4.4154062374514726E-2</v>
      </c>
      <c r="S117">
        <v>3.2726542631508489E-2</v>
      </c>
      <c r="T117">
        <v>4.2263418551733462E-2</v>
      </c>
      <c r="U117">
        <v>0.1575759603801366</v>
      </c>
    </row>
    <row r="118" spans="1:21" ht="12.75" x14ac:dyDescent="0.2">
      <c r="A118" s="2">
        <v>12</v>
      </c>
      <c r="B118" s="27">
        <v>7.0104403694284615E-3</v>
      </c>
      <c r="C118" s="27">
        <v>5.7221255521347934E-3</v>
      </c>
      <c r="D118" s="27">
        <v>1.008901084192221E-2</v>
      </c>
      <c r="E118" s="27">
        <v>1.2146968277339002E-2</v>
      </c>
      <c r="F118" s="27">
        <v>1.5911524561638191E-2</v>
      </c>
      <c r="G118" s="27">
        <v>1.4071074822647595E-2</v>
      </c>
      <c r="H118" s="27">
        <v>1.1862535135858472E-2</v>
      </c>
      <c r="I118" s="27">
        <v>1.1628296078168928E-2</v>
      </c>
      <c r="J118" s="27">
        <v>1.684848079239731E-2</v>
      </c>
      <c r="K118" s="27">
        <v>2.5314549591754804E-2</v>
      </c>
      <c r="L118" s="27">
        <v>1.7751974300629102E-2</v>
      </c>
      <c r="M118" s="27">
        <v>3.8013652790791046E-2</v>
      </c>
      <c r="N118" s="27">
        <v>3.060165975103752E-2</v>
      </c>
      <c r="O118" s="27">
        <v>2.0629768437960161E-2</v>
      </c>
      <c r="P118" s="27">
        <v>6.1086199973229872E-2</v>
      </c>
      <c r="Q118" s="1">
        <v>3.4416410119127383E-2</v>
      </c>
      <c r="R118">
        <v>3.3195020746887891E-2</v>
      </c>
      <c r="S118">
        <v>3.7059965198768585E-2</v>
      </c>
      <c r="T118">
        <v>0.44041962254048989</v>
      </c>
      <c r="U118">
        <v>3.9084459911658362E-2</v>
      </c>
    </row>
    <row r="119" spans="1:21" ht="12.75" x14ac:dyDescent="0.2">
      <c r="A119" s="2">
        <v>13</v>
      </c>
      <c r="B119" s="27">
        <v>1.023959309329407E-2</v>
      </c>
      <c r="C119" s="27">
        <v>9.0851291661089156E-3</v>
      </c>
      <c r="D119" s="27">
        <v>1.1460982465533249E-2</v>
      </c>
      <c r="E119" s="27">
        <v>8.4995315218845072E-3</v>
      </c>
      <c r="F119" s="27">
        <v>7.5291125685986926E-3</v>
      </c>
      <c r="G119" s="27">
        <v>2.7439432472226088E-2</v>
      </c>
      <c r="H119" s="27">
        <v>3.8281354571007918E-2</v>
      </c>
      <c r="I119" s="27">
        <v>2.5230892785437123E-2</v>
      </c>
      <c r="J119" s="27">
        <v>1.6112300896801039E-2</v>
      </c>
      <c r="K119" s="27">
        <v>2.0613037076696497E-2</v>
      </c>
      <c r="L119" s="27">
        <v>4.5576228081916755E-2</v>
      </c>
      <c r="M119" s="27">
        <v>1.7467541159148729E-2</v>
      </c>
      <c r="N119" s="27">
        <v>1.8856244144023586E-2</v>
      </c>
      <c r="O119" s="27">
        <v>2.8861598179627954E-2</v>
      </c>
      <c r="P119" s="27">
        <v>2.1633650113773141E-2</v>
      </c>
      <c r="Q119" s="1">
        <v>3.4014857448801998E-2</v>
      </c>
      <c r="R119">
        <v>1.6815018069870298E-2</v>
      </c>
      <c r="S119">
        <v>3.4416410119127383E-2</v>
      </c>
      <c r="T119">
        <v>3.8666175880069632E-2</v>
      </c>
      <c r="U119">
        <v>1.8906438227814258E-2</v>
      </c>
    </row>
    <row r="120" spans="1:21" ht="12.75" x14ac:dyDescent="0.2">
      <c r="A120" s="2">
        <v>14</v>
      </c>
      <c r="B120" s="27">
        <v>9.4866818364341392E-3</v>
      </c>
      <c r="C120" s="27">
        <v>6.8431267567929379E-3</v>
      </c>
      <c r="D120" s="27">
        <v>1.226408780618401E-2</v>
      </c>
      <c r="E120" s="27">
        <v>1.0858653460045491E-2</v>
      </c>
      <c r="F120" s="27">
        <v>4.2497657609422536E-3</v>
      </c>
      <c r="G120" s="27">
        <v>8.0143220452417556E-3</v>
      </c>
      <c r="H120" s="27">
        <v>2.6970954356846374E-2</v>
      </c>
      <c r="I120" s="27">
        <v>3.1488421898005652E-2</v>
      </c>
      <c r="J120" s="27">
        <v>2.0646499799223509E-2</v>
      </c>
      <c r="K120" s="27">
        <v>2.081381341185919E-2</v>
      </c>
      <c r="L120" s="27">
        <v>2.4963191005220098E-2</v>
      </c>
      <c r="M120" s="27">
        <v>2.6368625351358616E-2</v>
      </c>
      <c r="N120" s="27">
        <v>1.9876857181100386E-2</v>
      </c>
      <c r="O120" s="27">
        <v>2.1566724668718965E-2</v>
      </c>
      <c r="P120" s="27">
        <v>3.2157676348547742E-2</v>
      </c>
      <c r="Q120" s="1">
        <v>3.4583723731762904E-2</v>
      </c>
      <c r="R120">
        <v>0.21073149511444256</v>
      </c>
      <c r="S120">
        <v>3.4349484674073047E-2</v>
      </c>
      <c r="T120">
        <v>4.4656003212421455E-2</v>
      </c>
      <c r="U120">
        <v>2.8895060902154966E-2</v>
      </c>
    </row>
    <row r="121" spans="1:21" ht="12.75" x14ac:dyDescent="0.2">
      <c r="A121" s="2">
        <v>15</v>
      </c>
      <c r="B121" s="27">
        <v>6.5921563378395758E-3</v>
      </c>
      <c r="C121" s="27">
        <v>8.3656806317761508E-3</v>
      </c>
      <c r="D121" s="27">
        <v>1.4355507964127968E-2</v>
      </c>
      <c r="E121" s="27">
        <v>1.1159817962789526E-2</v>
      </c>
      <c r="F121" s="27">
        <v>2.9447195823850796E-3</v>
      </c>
      <c r="G121" s="27">
        <v>1.1494445188060415E-2</v>
      </c>
      <c r="H121" s="27">
        <v>1.9090483201713287E-2</v>
      </c>
      <c r="I121" s="27">
        <v>2.6904028911792194E-2</v>
      </c>
      <c r="J121" s="27">
        <v>1.3067193146834457E-2</v>
      </c>
      <c r="K121" s="27">
        <v>1.6647704457234618E-2</v>
      </c>
      <c r="L121" s="27">
        <v>3.356311069468626E-2</v>
      </c>
      <c r="M121" s="27">
        <v>2.3992772051934282E-2</v>
      </c>
      <c r="N121" s="27">
        <v>2.8711015928255781E-2</v>
      </c>
      <c r="O121" s="27">
        <v>2.705461116316437E-2</v>
      </c>
      <c r="P121" s="27">
        <v>2.2102128229152543E-2</v>
      </c>
      <c r="Q121" s="1">
        <v>3.7796145094364852E-2</v>
      </c>
      <c r="R121">
        <v>2.4896265560165918E-2</v>
      </c>
      <c r="S121">
        <v>3.0066256190603626E-2</v>
      </c>
      <c r="T121">
        <v>3.6440904832017007E-2</v>
      </c>
      <c r="U121">
        <v>2.4946459643956746E-2</v>
      </c>
    </row>
    <row r="122" spans="1:21" ht="12.75" x14ac:dyDescent="0.2">
      <c r="A122" s="2">
        <v>16</v>
      </c>
      <c r="B122" s="27">
        <v>3.3797349752376278E-3</v>
      </c>
      <c r="C122" s="27">
        <v>6.341185918886369E-3</v>
      </c>
      <c r="D122" s="27">
        <v>1.3134118591888636E-2</v>
      </c>
      <c r="E122" s="27">
        <v>1.6731361263552301E-3</v>
      </c>
      <c r="F122" s="27">
        <v>2.3758532994243328E-3</v>
      </c>
      <c r="G122" s="27">
        <v>7.4287244010173472E-3</v>
      </c>
      <c r="H122" s="27">
        <v>1.331816356578782E-2</v>
      </c>
      <c r="I122" s="27">
        <v>1.6346539954490896E-2</v>
      </c>
      <c r="J122" s="27">
        <v>1.3351626288314987E-2</v>
      </c>
      <c r="K122" s="27">
        <v>1.3836835764957894E-2</v>
      </c>
      <c r="L122" s="27">
        <v>2.3808727078034941E-2</v>
      </c>
      <c r="M122" s="27">
        <v>3.537009771114985E-2</v>
      </c>
      <c r="N122" s="27">
        <v>2.2219247757997551E-2</v>
      </c>
      <c r="O122" s="27">
        <v>2.1700575558827321E-2</v>
      </c>
      <c r="P122" s="27">
        <v>2.1784232365145317E-2</v>
      </c>
      <c r="Q122" s="1">
        <v>4.3819435149243684E-2</v>
      </c>
      <c r="R122">
        <v>4.2263418551733462E-2</v>
      </c>
      <c r="S122">
        <v>3.3830812474902973E-2</v>
      </c>
      <c r="T122">
        <v>3.9753714362200612E-2</v>
      </c>
      <c r="U122">
        <v>2.1566724668718965E-2</v>
      </c>
    </row>
    <row r="123" spans="1:21" ht="12.75" x14ac:dyDescent="0.2">
      <c r="A123" s="2">
        <v>17</v>
      </c>
      <c r="B123" s="27">
        <v>5.6886628296079393E-3</v>
      </c>
      <c r="C123" s="27">
        <v>3.3462722527104602E-3</v>
      </c>
      <c r="D123" s="27">
        <v>1.1544639271851245E-2</v>
      </c>
      <c r="E123" s="27">
        <v>2.4260473832150055E-3</v>
      </c>
      <c r="F123" s="27">
        <v>2.6937491634318736E-3</v>
      </c>
      <c r="G123" s="27">
        <v>9.9718913130772031E-3</v>
      </c>
      <c r="H123" s="27">
        <v>1.5426315084995285E-2</v>
      </c>
      <c r="I123" s="27">
        <v>1.4639941105608342E-2</v>
      </c>
      <c r="J123" s="27">
        <v>1.1762146968277284E-2</v>
      </c>
      <c r="K123" s="27">
        <v>1.519207602730574E-2</v>
      </c>
      <c r="L123" s="27">
        <v>1.4589747021817669E-2</v>
      </c>
      <c r="M123" s="27">
        <v>2.1081515192075899E-2</v>
      </c>
      <c r="N123" s="27">
        <v>2.1048052469548731E-2</v>
      </c>
      <c r="O123" s="27">
        <v>1.9140677285503959E-2</v>
      </c>
      <c r="P123" s="27">
        <v>1.9157408646767463E-2</v>
      </c>
      <c r="Q123" s="1">
        <v>1.9692812207201042E-2</v>
      </c>
      <c r="R123">
        <v>2.3490831214027712E-2</v>
      </c>
      <c r="S123">
        <v>2.7891179226341826E-2</v>
      </c>
      <c r="T123">
        <v>3.7444786507830299E-2</v>
      </c>
      <c r="U123">
        <v>2.8376388702984891E-2</v>
      </c>
    </row>
    <row r="124" spans="1:21" ht="12.75" x14ac:dyDescent="0.2">
      <c r="A124" s="2">
        <v>18</v>
      </c>
      <c r="B124" s="27">
        <v>2.2921964931066495E-3</v>
      </c>
      <c r="C124" s="27">
        <v>6.7762013117386036E-3</v>
      </c>
      <c r="D124" s="27">
        <v>1.2364475973765198E-2</v>
      </c>
      <c r="E124" s="27">
        <v>3.7812876455628514E-3</v>
      </c>
      <c r="F124" s="27">
        <v>3.7478249230356842E-3</v>
      </c>
      <c r="G124" s="27">
        <v>9.9551599518136972E-3</v>
      </c>
      <c r="H124" s="27">
        <v>1.6831749431133646E-2</v>
      </c>
      <c r="I124" s="27">
        <v>1.1092892517735192E-2</v>
      </c>
      <c r="J124" s="27">
        <v>9.7041895328604921E-3</v>
      </c>
      <c r="K124" s="27">
        <v>1.0808459376254661E-2</v>
      </c>
      <c r="L124" s="27">
        <v>1.4455896131709157E-2</v>
      </c>
      <c r="M124" s="27">
        <v>1.900682639539529E-2</v>
      </c>
      <c r="N124" s="27">
        <v>2.0529380270378816E-2</v>
      </c>
      <c r="O124" s="27">
        <v>2.1299022888502252E-2</v>
      </c>
      <c r="P124" s="27">
        <v>2.0512648909115153E-2</v>
      </c>
      <c r="Q124" s="1">
        <v>2.0596305715432993E-2</v>
      </c>
      <c r="R124">
        <v>2.2871770847276138E-2</v>
      </c>
      <c r="S124">
        <v>3.0969749698835577E-2</v>
      </c>
      <c r="T124">
        <v>3.5587605407575884E-2</v>
      </c>
      <c r="U124">
        <v>2.1081515192075899E-2</v>
      </c>
    </row>
    <row r="125" spans="1:21" ht="12.75" x14ac:dyDescent="0.2">
      <c r="A125" s="2">
        <v>19</v>
      </c>
      <c r="B125" s="27">
        <v>1.4723597911926966E-3</v>
      </c>
      <c r="C125" s="27">
        <v>1.9408379065720984E-3</v>
      </c>
      <c r="D125" s="27">
        <v>1.179560969080445E-2</v>
      </c>
      <c r="E125" s="27">
        <v>3.0953018337572542E-3</v>
      </c>
      <c r="F125" s="27">
        <v>6.2742604738321916E-3</v>
      </c>
      <c r="G125" s="27">
        <v>9.9384285905500351E-3</v>
      </c>
      <c r="H125" s="27">
        <v>1.328470084326081E-2</v>
      </c>
      <c r="I125" s="27">
        <v>8.7170392183108583E-3</v>
      </c>
      <c r="J125" s="27">
        <v>1.1762146968277284E-2</v>
      </c>
      <c r="K125" s="27">
        <v>9.921697229286373E-3</v>
      </c>
      <c r="L125" s="27">
        <v>8.8341587471555526E-3</v>
      </c>
      <c r="M125" s="27">
        <v>1.8906438227814258E-2</v>
      </c>
      <c r="N125" s="27">
        <v>2.5699370900816525E-2</v>
      </c>
      <c r="O125" s="27">
        <v>2.9698166242805413E-2</v>
      </c>
      <c r="P125" s="27">
        <v>3.6608218444652688E-2</v>
      </c>
      <c r="Q125" s="1">
        <v>4.525833221790921E-2</v>
      </c>
      <c r="R125">
        <v>3.2676348547717976E-2</v>
      </c>
      <c r="S125">
        <v>3.2391915406237447E-2</v>
      </c>
      <c r="T125">
        <v>5.0411591487083254E-2</v>
      </c>
      <c r="U125">
        <v>-1</v>
      </c>
    </row>
    <row r="126" spans="1:21" ht="12.75" x14ac:dyDescent="0.2">
      <c r="A126" s="2">
        <v>20</v>
      </c>
      <c r="B126" s="27">
        <v>6.876589479319949E-3</v>
      </c>
      <c r="C126" s="27">
        <v>3.0116450274394143E-3</v>
      </c>
      <c r="D126" s="27">
        <v>1.6028644090483199E-2</v>
      </c>
      <c r="E126" s="27">
        <v>2.6435550796413579E-3</v>
      </c>
      <c r="F126" s="27">
        <v>0</v>
      </c>
      <c r="G126" s="27">
        <v>1.0858653460045491E-2</v>
      </c>
      <c r="H126" s="27">
        <v>1.126020613037087E-2</v>
      </c>
      <c r="I126" s="27">
        <v>1.2766028644090578E-2</v>
      </c>
      <c r="J126" s="27">
        <v>1.5710748226475658E-2</v>
      </c>
      <c r="K126" s="27">
        <v>9.8045777004416804E-3</v>
      </c>
      <c r="L126" s="27">
        <v>1.5091687859724395E-2</v>
      </c>
      <c r="M126" s="27">
        <v>2.1549993307455457E-2</v>
      </c>
      <c r="N126" s="27">
        <v>2.2670994512113445E-2</v>
      </c>
      <c r="O126" s="27">
        <v>1.6045375451746859E-2</v>
      </c>
      <c r="P126" s="27">
        <v>2.2018471422835018E-2</v>
      </c>
      <c r="Q126" s="1">
        <v>1.9441841788247993E-2</v>
      </c>
      <c r="R126">
        <v>2.4812608753848234E-2</v>
      </c>
      <c r="S126">
        <v>4.3518270646499643E-2</v>
      </c>
      <c r="T126">
        <v>3.7478249230357467E-2</v>
      </c>
      <c r="U126">
        <v>-1</v>
      </c>
    </row>
    <row r="127" spans="1:21" ht="12.75" x14ac:dyDescent="0.2">
      <c r="A127" s="2">
        <v>21</v>
      </c>
      <c r="B127" s="27">
        <v>5.2034533529647185E-3</v>
      </c>
      <c r="C127" s="27">
        <v>4.7851693213758328E-3</v>
      </c>
      <c r="D127" s="27">
        <v>1.4857448802034538E-2</v>
      </c>
      <c r="E127" s="27">
        <v>1.1879266497121664E-3</v>
      </c>
      <c r="F127" s="27">
        <v>4.1159148708338972E-3</v>
      </c>
      <c r="G127" s="27">
        <v>1.1092892517735192E-2</v>
      </c>
      <c r="H127" s="27">
        <v>1.1594833355641761E-2</v>
      </c>
      <c r="I127" s="27">
        <v>9.3528309463256267E-3</v>
      </c>
      <c r="J127" s="27">
        <v>1.2598715031455055E-2</v>
      </c>
      <c r="K127" s="27">
        <v>1.2548520947664225E-2</v>
      </c>
      <c r="L127" s="27">
        <v>1.9274528175612472E-2</v>
      </c>
      <c r="M127" s="27">
        <v>2.2905233569803306E-2</v>
      </c>
      <c r="N127" s="27">
        <v>1.8504885557488877E-2</v>
      </c>
      <c r="O127" s="27">
        <v>1.4757060634453192E-2</v>
      </c>
      <c r="P127" s="27">
        <v>2.7456163833489436E-2</v>
      </c>
      <c r="Q127" s="1">
        <v>3.5252978182304995E-2</v>
      </c>
      <c r="R127">
        <v>2.8744478650782949E-2</v>
      </c>
      <c r="S127">
        <v>3.3630036139740437E-2</v>
      </c>
      <c r="T127">
        <v>7.6914067728550542E-2</v>
      </c>
      <c r="U127">
        <v>-1</v>
      </c>
    </row>
    <row r="128" spans="1:21" ht="12.75" x14ac:dyDescent="0.2">
      <c r="A128" s="2">
        <v>22</v>
      </c>
      <c r="B128" s="27">
        <v>3.2793468076562824E-3</v>
      </c>
      <c r="C128" s="27">
        <v>6.5084995315218925E-3</v>
      </c>
      <c r="D128" s="27">
        <v>9.2524427787445945E-3</v>
      </c>
      <c r="E128" s="27">
        <v>8.7672333021012183E-3</v>
      </c>
      <c r="F128" s="27">
        <v>7.6796948199705532E-3</v>
      </c>
      <c r="G128" s="27">
        <v>1.323450675946998E-2</v>
      </c>
      <c r="H128" s="27">
        <v>1.5961718645428863E-2</v>
      </c>
      <c r="I128" s="27">
        <v>1.5978450006692371E-2</v>
      </c>
      <c r="J128" s="27">
        <v>1.0524026234774445E-2</v>
      </c>
      <c r="K128" s="27">
        <v>1.2832954089144756E-2</v>
      </c>
      <c r="L128" s="27">
        <v>2.0445723464061132E-2</v>
      </c>
      <c r="M128" s="27">
        <v>2.2403292731896736E-2</v>
      </c>
      <c r="N128" s="27">
        <v>2.1767501003881654E-2</v>
      </c>
      <c r="O128" s="27">
        <v>3.0685316557355204E-2</v>
      </c>
      <c r="P128" s="27">
        <v>4.3334225672600618E-2</v>
      </c>
      <c r="Q128" s="1">
        <v>2.3490831214027712E-2</v>
      </c>
      <c r="R128">
        <v>2.300562173738465E-2</v>
      </c>
      <c r="S128">
        <v>3.5754919020211565E-2</v>
      </c>
      <c r="T128">
        <v>4.0021416142417325E-2</v>
      </c>
      <c r="U128">
        <v>-1</v>
      </c>
    </row>
    <row r="129" spans="1:21" ht="12.75" x14ac:dyDescent="0.2">
      <c r="A129" s="2">
        <v>23</v>
      </c>
      <c r="B129" s="27">
        <v>3.4968545040824782E-3</v>
      </c>
      <c r="C129" s="27">
        <v>7.5458439298620407E-3</v>
      </c>
      <c r="D129" s="27">
        <v>1.2364475973765198E-2</v>
      </c>
      <c r="E129" s="27">
        <v>1.0139204925712726E-2</v>
      </c>
      <c r="F129" s="27">
        <v>1.8237183777272479E-3</v>
      </c>
      <c r="G129" s="27">
        <v>1.0892116182572501E-2</v>
      </c>
      <c r="H129" s="27">
        <v>6.4917681702582304E-3</v>
      </c>
      <c r="I129" s="27">
        <v>6.4248427252040522E-3</v>
      </c>
      <c r="J129" s="27">
        <v>1.1042698433944675E-2</v>
      </c>
      <c r="K129" s="27">
        <v>9.9886226743408652E-3</v>
      </c>
      <c r="L129" s="27">
        <v>1.7969481997055139E-2</v>
      </c>
      <c r="M129" s="27">
        <v>2.1265560165975084E-2</v>
      </c>
      <c r="N129" s="27">
        <v>2.5465131843126824E-2</v>
      </c>
      <c r="O129" s="27">
        <v>1.1243474769107366E-2</v>
      </c>
      <c r="P129" s="27">
        <v>3.0333957970820495E-2</v>
      </c>
      <c r="Q129" s="1">
        <v>2.1650381475036805E-2</v>
      </c>
      <c r="R129">
        <v>2.5732833623343533E-2</v>
      </c>
      <c r="S129">
        <v>3.4533529647972072E-2</v>
      </c>
      <c r="T129">
        <v>6.3880337304243251E-2</v>
      </c>
      <c r="U129">
        <v>-1</v>
      </c>
    </row>
    <row r="130" spans="1:21" ht="12.75" x14ac:dyDescent="0.2">
      <c r="A130" s="2">
        <v>24</v>
      </c>
      <c r="B130" s="27">
        <v>3.814750368089862E-3</v>
      </c>
      <c r="C130" s="27">
        <v>1.3468745817159525E-2</v>
      </c>
      <c r="D130" s="27">
        <v>6.2742604738321916E-3</v>
      </c>
      <c r="E130" s="27">
        <v>6.5921563378395758E-3</v>
      </c>
      <c r="F130" s="27">
        <v>8.8508901084192147E-3</v>
      </c>
      <c r="G130" s="27">
        <v>1.5376121001204768E-2</v>
      </c>
      <c r="H130" s="27">
        <v>1.3050461785570951E-2</v>
      </c>
      <c r="I130" s="27">
        <v>1.4773791995716854E-2</v>
      </c>
      <c r="J130" s="27">
        <v>1.1762146968277284E-2</v>
      </c>
      <c r="K130" s="27">
        <v>1.6380002677017908E-2</v>
      </c>
      <c r="L130" s="27">
        <v>1.7852362468210446E-2</v>
      </c>
      <c r="M130" s="27">
        <v>2.0730156605541505E-2</v>
      </c>
      <c r="N130" s="27">
        <v>2.3490831214027712E-2</v>
      </c>
      <c r="O130" s="27">
        <v>0.123996118324187</v>
      </c>
      <c r="P130" s="27">
        <v>3.3630036139740437E-2</v>
      </c>
      <c r="Q130" s="1">
        <v>3.6173203051800294E-2</v>
      </c>
      <c r="R130">
        <v>2.3725070271717257E-2</v>
      </c>
      <c r="S130">
        <v>3.2157676348547742E-2</v>
      </c>
      <c r="T130">
        <v>8.3891045375451834E-2</v>
      </c>
      <c r="U130">
        <v>-1</v>
      </c>
    </row>
    <row r="131" spans="1:21" ht="12.75" x14ac:dyDescent="0.2">
      <c r="A131" s="2">
        <v>25</v>
      </c>
      <c r="B131" s="27">
        <v>3.3630036139741222E-3</v>
      </c>
      <c r="C131" s="27">
        <v>8.0143220452417556E-3</v>
      </c>
      <c r="D131" s="27">
        <v>5.6050060232900991E-3</v>
      </c>
      <c r="E131" s="27">
        <v>4.7015125150581495E-3</v>
      </c>
      <c r="F131" s="27">
        <v>4.7182438763216546E-3</v>
      </c>
      <c r="G131" s="27">
        <v>1.1210012046580198E-2</v>
      </c>
      <c r="H131" s="27">
        <v>8.1816356578772783E-3</v>
      </c>
      <c r="I131" s="27">
        <v>1.2766028644090578E-2</v>
      </c>
      <c r="J131" s="27">
        <v>1.3000267701780123E-2</v>
      </c>
      <c r="K131" s="27">
        <v>9.921697229286373E-3</v>
      </c>
      <c r="L131" s="27">
        <v>1.9040289117922455E-2</v>
      </c>
      <c r="M131" s="27">
        <v>1.9692812207201042E-2</v>
      </c>
      <c r="N131" s="27">
        <v>2.1616918752509637E-2</v>
      </c>
      <c r="O131" s="27">
        <v>2.3992772051934282E-2</v>
      </c>
      <c r="P131" s="27">
        <v>2.4076428858251651E-2</v>
      </c>
      <c r="Q131" s="1">
        <v>3.4583723731762904E-2</v>
      </c>
      <c r="R131">
        <v>2.2771382679694793E-2</v>
      </c>
      <c r="S131">
        <v>3.2910587605407521E-2</v>
      </c>
      <c r="T131">
        <v>9.1972292865747457E-2</v>
      </c>
      <c r="U131">
        <v>-1</v>
      </c>
    </row>
    <row r="132" spans="1:21" ht="12.75" x14ac:dyDescent="0.2">
      <c r="A132" s="2">
        <v>26</v>
      </c>
      <c r="B132" s="27">
        <v>3.1622272788112754E-3</v>
      </c>
      <c r="C132" s="27">
        <v>1.7936019274528286E-2</v>
      </c>
      <c r="D132" s="27">
        <v>1.5493240530049463E-2</v>
      </c>
      <c r="E132" s="27">
        <v>2.4829340115111741E-2</v>
      </c>
      <c r="F132" s="27">
        <v>3.5838575826529252E-2</v>
      </c>
      <c r="G132" s="27">
        <v>1.9609155400883361E-2</v>
      </c>
      <c r="H132" s="27">
        <v>1.2080042832284824E-2</v>
      </c>
      <c r="I132" s="27">
        <v>7.0606344532192908E-3</v>
      </c>
      <c r="J132" s="27">
        <v>1.3033730424307289E-2</v>
      </c>
      <c r="K132" s="27">
        <v>1.3016999063043785E-2</v>
      </c>
      <c r="L132" s="27">
        <v>1.9826663097309554E-2</v>
      </c>
      <c r="M132" s="27">
        <v>1.9910319903627394E-2</v>
      </c>
      <c r="N132" s="27">
        <v>2.4327399277205172E-2</v>
      </c>
      <c r="O132" s="27">
        <v>2.4394324722259348E-2</v>
      </c>
      <c r="P132" s="27">
        <v>2.7690402891179137E-2</v>
      </c>
      <c r="Q132" s="1">
        <v>2.8711015928255781E-2</v>
      </c>
      <c r="R132">
        <v>2.6167849016195923E-2</v>
      </c>
      <c r="S132">
        <v>3.2274795877392591E-2</v>
      </c>
      <c r="T132">
        <v>2.3691607549190245E-2</v>
      </c>
      <c r="U132">
        <v>-1</v>
      </c>
    </row>
    <row r="133" spans="1:21" ht="12.75" x14ac:dyDescent="0.2">
      <c r="A133" s="2">
        <v>27</v>
      </c>
      <c r="B133" s="27">
        <v>4.1828403158879184E-3</v>
      </c>
      <c r="C133" s="27">
        <v>4.7349752375853166E-3</v>
      </c>
      <c r="D133" s="27">
        <v>8.8341587471555526E-3</v>
      </c>
      <c r="E133" s="27">
        <v>1.5476509168785801E-2</v>
      </c>
      <c r="F133" s="27">
        <v>1.6681167179761786E-2</v>
      </c>
      <c r="G133" s="27">
        <v>1.2297550528711176E-2</v>
      </c>
      <c r="H133" s="27">
        <v>8.9847409985275694E-3</v>
      </c>
      <c r="I133" s="27">
        <v>1.0105742203185716E-2</v>
      </c>
      <c r="J133" s="27">
        <v>1.0122473564449378E-2</v>
      </c>
      <c r="K133" s="27">
        <v>1.0574220318565117E-2</v>
      </c>
      <c r="L133" s="27">
        <v>1.7651586133047757E-2</v>
      </c>
      <c r="M133" s="27">
        <v>1.9341453620666648E-2</v>
      </c>
      <c r="N133" s="27">
        <v>2.0947664301967543E-2</v>
      </c>
      <c r="O133" s="27">
        <v>2.3892383884352938E-2</v>
      </c>
      <c r="P133" s="27">
        <v>5.8024360861999788E-2</v>
      </c>
      <c r="Q133" s="1">
        <v>5.9044973899076432E-2</v>
      </c>
      <c r="R133">
        <v>2.0646499799223509E-2</v>
      </c>
      <c r="S133">
        <v>2.6987685718110034E-2</v>
      </c>
      <c r="T133">
        <v>3.9067728550394858E-2</v>
      </c>
      <c r="U133">
        <v>-1</v>
      </c>
    </row>
    <row r="134" spans="1:21" ht="12.75" x14ac:dyDescent="0.2">
      <c r="A134" s="2">
        <v>28</v>
      </c>
      <c r="B134" s="27">
        <v>3.4801231428188161E-3</v>
      </c>
      <c r="C134" s="27">
        <v>6.9937090081649564E-3</v>
      </c>
      <c r="D134" s="27">
        <v>6.0065586936154797E-3</v>
      </c>
      <c r="E134" s="27">
        <v>8.2485611029314565E-3</v>
      </c>
      <c r="F134" s="27">
        <v>8.8843528309462249E-3</v>
      </c>
      <c r="G134" s="27">
        <v>1.1477713826796911E-2</v>
      </c>
      <c r="H134" s="27">
        <v>1.0724802569937134E-2</v>
      </c>
      <c r="I134" s="27">
        <v>8.4995315218845072E-3</v>
      </c>
      <c r="J134" s="27">
        <v>2.8660821844465421E-2</v>
      </c>
      <c r="K134" s="27">
        <v>7.4287244010173472E-3</v>
      </c>
      <c r="L134" s="27">
        <v>3.4366216035336551E-2</v>
      </c>
      <c r="M134" s="27">
        <v>2.5080310534065103E-2</v>
      </c>
      <c r="N134" s="27">
        <v>2.4427787444786516E-2</v>
      </c>
      <c r="O134" s="27">
        <v>3.4449872841654391E-2</v>
      </c>
      <c r="P134" s="27">
        <v>6.5018069870164591E-2</v>
      </c>
      <c r="Q134" s="1">
        <v>6.3211082853701001E-2</v>
      </c>
      <c r="R134">
        <v>2.5665908178289357E-2</v>
      </c>
      <c r="S134">
        <v>2.74728951947531E-2</v>
      </c>
      <c r="T134">
        <v>3.7929995984473205E-2</v>
      </c>
      <c r="U134">
        <v>-1</v>
      </c>
    </row>
    <row r="135" spans="1:21" ht="12.75" x14ac:dyDescent="0.2">
      <c r="A135" s="2">
        <v>29</v>
      </c>
      <c r="B135" s="27">
        <v>5.6552001070807722E-3</v>
      </c>
      <c r="C135" s="27">
        <v>7.1275598982734681E-3</v>
      </c>
      <c r="D135" s="27">
        <v>4.3501539285235981E-3</v>
      </c>
      <c r="E135" s="27">
        <v>8.8676214696825628E-3</v>
      </c>
      <c r="F135" s="27">
        <v>7.6295007361800379E-3</v>
      </c>
      <c r="G135" s="27">
        <v>1.4606478383081331E-2</v>
      </c>
      <c r="H135" s="27">
        <v>8.9010841922097308E-3</v>
      </c>
      <c r="I135" s="27">
        <v>8.9847409985275694E-3</v>
      </c>
      <c r="J135" s="27">
        <v>1.7233302101459028E-2</v>
      </c>
      <c r="K135" s="27">
        <v>9.0683978048455675E-3</v>
      </c>
      <c r="L135" s="27">
        <v>1.9876857181100386E-2</v>
      </c>
      <c r="M135" s="27">
        <v>3.073551064114572E-2</v>
      </c>
      <c r="N135" s="27">
        <v>3.7059965198768585E-2</v>
      </c>
      <c r="O135" s="27">
        <v>3.7277472895194778E-2</v>
      </c>
      <c r="P135" s="27">
        <v>5.0160621068130053E-2</v>
      </c>
      <c r="Q135" s="1">
        <v>5.256993709008171E-2</v>
      </c>
      <c r="R135">
        <v>2.7021148440637202E-2</v>
      </c>
      <c r="S135">
        <v>3.194016865212139E-2</v>
      </c>
      <c r="T135">
        <v>3.9603132110828436E-2</v>
      </c>
      <c r="U135">
        <v>-1</v>
      </c>
    </row>
    <row r="136" spans="1:21" ht="12.75" x14ac:dyDescent="0.2">
      <c r="A136" s="2">
        <v>30</v>
      </c>
      <c r="B136" s="27">
        <v>2.7104805246955356E-3</v>
      </c>
      <c r="C136" s="27">
        <v>1.3251238120733642E-2</v>
      </c>
      <c r="D136" s="27">
        <v>1.1996386025967141E-2</v>
      </c>
      <c r="E136" s="27">
        <v>7.3116048721723398E-3</v>
      </c>
      <c r="F136" s="27">
        <v>6.0734841386696579E-3</v>
      </c>
      <c r="G136" s="27">
        <v>2.0914201579440534E-2</v>
      </c>
      <c r="H136" s="27">
        <v>1.0758265292464302E-2</v>
      </c>
      <c r="I136" s="27">
        <v>1.2816222727881094E-2</v>
      </c>
      <c r="J136" s="27">
        <v>1.9927051264890902E-2</v>
      </c>
      <c r="K136" s="27">
        <v>2.0278409851425452E-2</v>
      </c>
      <c r="L136" s="27">
        <v>3.2509034935082448E-2</v>
      </c>
      <c r="M136" s="27">
        <v>2.3256592156337855E-2</v>
      </c>
      <c r="N136" s="27">
        <v>2.3791995716771593E-2</v>
      </c>
      <c r="O136" s="27">
        <v>2.4310667915941667E-2</v>
      </c>
      <c r="P136" s="27">
        <v>4.5676616249498099E-2</v>
      </c>
      <c r="Q136" s="1">
        <v>5.2904564315352599E-2</v>
      </c>
      <c r="R136">
        <v>2.1248828804711579E-2</v>
      </c>
      <c r="S136">
        <v>0.46225404898942557</v>
      </c>
      <c r="T136">
        <v>-1</v>
      </c>
      <c r="U136">
        <v>-1</v>
      </c>
    </row>
    <row r="137" spans="1:21" ht="12.75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21" ht="12.75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21" ht="12.75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21" ht="12.75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21" ht="12.75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21" ht="12.75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21" ht="12.75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21" ht="12.75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2.75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2.75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2.75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spans="1:17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1:1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1:17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1:17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1:1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1:17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1:1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1:1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1:17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1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1:1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1:17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1:1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1:1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1:17" x14ac:dyDescent="0.25">
      <c r="A191"/>
      <c r="B191"/>
      <c r="C191"/>
      <c r="D191"/>
      <c r="E191"/>
      <c r="F191"/>
    </row>
    <row r="192" spans="1:17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7" x14ac:dyDescent="0.25">
      <c r="A849"/>
      <c r="B849"/>
      <c r="C849"/>
      <c r="D849"/>
      <c r="E849"/>
      <c r="F849"/>
    </row>
    <row r="850" spans="1:7" x14ac:dyDescent="0.25">
      <c r="A850"/>
      <c r="B850"/>
      <c r="C850"/>
      <c r="D850"/>
      <c r="E850"/>
      <c r="F850"/>
    </row>
    <row r="851" spans="1:7" x14ac:dyDescent="0.25">
      <c r="A851"/>
      <c r="B851"/>
      <c r="C851"/>
      <c r="D851"/>
      <c r="E851"/>
      <c r="F851"/>
    </row>
    <row r="852" spans="1:7" x14ac:dyDescent="0.25">
      <c r="A852"/>
      <c r="B852"/>
      <c r="C852"/>
      <c r="D852"/>
      <c r="E852"/>
      <c r="F852"/>
    </row>
    <row r="853" spans="1:7" x14ac:dyDescent="0.25">
      <c r="A853"/>
      <c r="B853"/>
      <c r="C853"/>
      <c r="D853"/>
      <c r="E853"/>
      <c r="F853"/>
    </row>
    <row r="854" spans="1:7" x14ac:dyDescent="0.25">
      <c r="A854"/>
      <c r="B854"/>
      <c r="C854"/>
      <c r="D854"/>
      <c r="E854"/>
      <c r="F854"/>
    </row>
    <row r="855" spans="1:7" x14ac:dyDescent="0.25">
      <c r="A855" s="18"/>
      <c r="B855" s="19"/>
      <c r="C855" s="20"/>
      <c r="D855" s="21"/>
      <c r="E855" s="11"/>
      <c r="F855" s="22"/>
    </row>
    <row r="856" spans="1:7" x14ac:dyDescent="0.25">
      <c r="A856" s="18"/>
      <c r="B856" s="19"/>
      <c r="C856" s="20"/>
      <c r="D856" s="21"/>
      <c r="E856" s="11"/>
      <c r="F856" s="22"/>
    </row>
    <row r="857" spans="1:7" x14ac:dyDescent="0.25">
      <c r="A857" s="18"/>
      <c r="B857" s="19"/>
      <c r="C857" s="20"/>
      <c r="D857" s="21"/>
      <c r="E857" s="11"/>
      <c r="F857" s="22"/>
    </row>
    <row r="858" spans="1:7" x14ac:dyDescent="0.25">
      <c r="A858" s="18"/>
      <c r="B858" s="19"/>
      <c r="C858" s="20"/>
      <c r="D858" s="21"/>
      <c r="E858" s="11"/>
      <c r="F858" s="22"/>
    </row>
    <row r="859" spans="1:7" x14ac:dyDescent="0.25">
      <c r="A859" s="18"/>
      <c r="B859" s="19"/>
      <c r="C859" s="20"/>
      <c r="D859" s="21"/>
      <c r="E859" s="11"/>
      <c r="F859" s="22"/>
    </row>
    <row r="860" spans="1:7" x14ac:dyDescent="0.25">
      <c r="A860" s="18"/>
      <c r="B860" s="19"/>
      <c r="C860" s="20"/>
      <c r="D860" s="21"/>
      <c r="E860" s="11"/>
      <c r="F860" s="22"/>
    </row>
    <row r="861" spans="1:7" x14ac:dyDescent="0.25">
      <c r="A861" s="18"/>
      <c r="B861" s="19"/>
      <c r="C861" s="20"/>
      <c r="D861" s="21"/>
      <c r="E861" s="11"/>
      <c r="F861" s="22"/>
    </row>
    <row r="862" spans="1:7" x14ac:dyDescent="0.25">
      <c r="A862" s="18"/>
      <c r="B862" s="19"/>
      <c r="C862" s="20"/>
      <c r="D862" s="21"/>
      <c r="E862" s="11"/>
      <c r="F862" s="22"/>
    </row>
    <row r="863" spans="1:7" x14ac:dyDescent="0.25">
      <c r="A863" s="18"/>
      <c r="B863" s="19"/>
      <c r="C863" s="20"/>
      <c r="D863" s="21"/>
      <c r="E863" s="11"/>
      <c r="F863" s="22"/>
    </row>
    <row r="864" spans="1:7" x14ac:dyDescent="0.25">
      <c r="A864" s="18"/>
      <c r="B864" s="19"/>
      <c r="C864" s="20"/>
      <c r="D864" s="21"/>
      <c r="E864" s="11"/>
      <c r="F864" s="22"/>
      <c r="G864" s="10"/>
    </row>
    <row r="865" spans="1:7" x14ac:dyDescent="0.25">
      <c r="A865" s="18"/>
      <c r="B865" s="19"/>
      <c r="C865" s="20"/>
      <c r="D865" s="21"/>
      <c r="E865" s="11"/>
      <c r="F865" s="22"/>
      <c r="G865" s="10"/>
    </row>
    <row r="866" spans="1:7" x14ac:dyDescent="0.25">
      <c r="A866" s="18"/>
      <c r="B866" s="19"/>
      <c r="C866" s="20"/>
      <c r="D866" s="21"/>
      <c r="E866" s="11"/>
      <c r="F866" s="22"/>
      <c r="G866" s="10"/>
    </row>
    <row r="867" spans="1:7" x14ac:dyDescent="0.25">
      <c r="A867" s="18"/>
      <c r="B867" s="19"/>
      <c r="C867" s="20"/>
      <c r="D867" s="21"/>
      <c r="E867" s="11"/>
      <c r="F867" s="22"/>
      <c r="G867" s="10"/>
    </row>
    <row r="868" spans="1:7" x14ac:dyDescent="0.25">
      <c r="A868" s="18"/>
      <c r="B868" s="19"/>
      <c r="C868" s="20"/>
      <c r="D868" s="21"/>
      <c r="E868" s="11"/>
      <c r="F868" s="22"/>
      <c r="G868" s="10"/>
    </row>
    <row r="869" spans="1:7" x14ac:dyDescent="0.25">
      <c r="A869" s="18"/>
      <c r="B869" s="19"/>
      <c r="C869" s="20"/>
      <c r="D869" s="21"/>
      <c r="E869" s="11"/>
      <c r="F869" s="22"/>
      <c r="G869" s="10"/>
    </row>
    <row r="870" spans="1:7" x14ac:dyDescent="0.25">
      <c r="A870" s="18"/>
      <c r="B870" s="19"/>
      <c r="C870" s="20"/>
      <c r="D870" s="21"/>
      <c r="E870" s="11"/>
      <c r="F870" s="22"/>
      <c r="G870" s="10"/>
    </row>
    <row r="871" spans="1:7" x14ac:dyDescent="0.25">
      <c r="A871" s="18"/>
      <c r="B871" s="19"/>
      <c r="C871" s="20"/>
      <c r="D871" s="21"/>
      <c r="E871" s="11"/>
      <c r="F871" s="22"/>
      <c r="G871" s="10"/>
    </row>
    <row r="872" spans="1:7" x14ac:dyDescent="0.25">
      <c r="A872" s="18"/>
      <c r="B872" s="19"/>
      <c r="C872" s="20"/>
      <c r="D872" s="21"/>
      <c r="E872" s="11"/>
      <c r="F872" s="22"/>
      <c r="G872" s="10"/>
    </row>
    <row r="873" spans="1:7" x14ac:dyDescent="0.25">
      <c r="A873" s="18"/>
      <c r="B873" s="19"/>
      <c r="C873" s="20"/>
      <c r="D873" s="21"/>
      <c r="E873" s="11"/>
      <c r="F873" s="22"/>
      <c r="G873" s="10"/>
    </row>
    <row r="874" spans="1:7" x14ac:dyDescent="0.25">
      <c r="A874" s="18"/>
      <c r="B874" s="19"/>
      <c r="C874" s="20"/>
      <c r="D874" s="21"/>
      <c r="E874" s="11"/>
      <c r="F874" s="22"/>
      <c r="G874" s="10"/>
    </row>
    <row r="875" spans="1:7" x14ac:dyDescent="0.25">
      <c r="A875" s="18"/>
      <c r="B875" s="19"/>
      <c r="C875" s="20"/>
      <c r="D875" s="21"/>
      <c r="E875" s="11"/>
      <c r="F875" s="22"/>
      <c r="G875" s="10"/>
    </row>
    <row r="876" spans="1:7" x14ac:dyDescent="0.25">
      <c r="A876" s="18"/>
      <c r="B876" s="19"/>
      <c r="C876" s="20"/>
      <c r="D876" s="21"/>
      <c r="E876" s="11"/>
      <c r="F876" s="22"/>
      <c r="G876" s="10"/>
    </row>
    <row r="877" spans="1:7" x14ac:dyDescent="0.25">
      <c r="A877" s="18"/>
      <c r="B877" s="19"/>
      <c r="C877" s="20"/>
      <c r="D877" s="21"/>
      <c r="E877" s="11"/>
      <c r="F877" s="22"/>
      <c r="G877" s="10"/>
    </row>
    <row r="878" spans="1:7" x14ac:dyDescent="0.25">
      <c r="A878" s="18"/>
      <c r="B878" s="19"/>
      <c r="C878" s="20"/>
      <c r="D878" s="21"/>
      <c r="E878" s="11"/>
      <c r="F878" s="22"/>
      <c r="G878" s="10"/>
    </row>
    <row r="879" spans="1:7" x14ac:dyDescent="0.25">
      <c r="A879" s="18"/>
      <c r="B879" s="19"/>
      <c r="C879" s="20"/>
      <c r="D879" s="21"/>
      <c r="E879" s="11"/>
      <c r="F879" s="22"/>
      <c r="G879" s="10"/>
    </row>
    <row r="880" spans="1:7" x14ac:dyDescent="0.25">
      <c r="A880" s="18"/>
      <c r="B880" s="19"/>
      <c r="C880" s="20"/>
      <c r="D880" s="21"/>
      <c r="E880" s="11"/>
      <c r="F880" s="22"/>
      <c r="G880" s="10"/>
    </row>
    <row r="881" spans="1:7" x14ac:dyDescent="0.25">
      <c r="A881" s="18"/>
      <c r="B881" s="19"/>
      <c r="C881" s="20"/>
      <c r="D881" s="21"/>
      <c r="E881" s="11"/>
      <c r="F881" s="22"/>
      <c r="G881" s="10"/>
    </row>
    <row r="882" spans="1:7" x14ac:dyDescent="0.25">
      <c r="A882" s="18"/>
      <c r="B882" s="19"/>
      <c r="C882" s="20"/>
      <c r="D882" s="21"/>
      <c r="E882" s="11"/>
      <c r="F882" s="22"/>
      <c r="G882" s="10"/>
    </row>
    <row r="883" spans="1:7" x14ac:dyDescent="0.25">
      <c r="A883" s="18"/>
      <c r="B883" s="19"/>
      <c r="C883" s="20"/>
      <c r="D883" s="21"/>
      <c r="E883" s="11"/>
      <c r="F883" s="22"/>
      <c r="G883" s="10"/>
    </row>
    <row r="884" spans="1:7" x14ac:dyDescent="0.25">
      <c r="A884" s="18"/>
      <c r="B884" s="19"/>
      <c r="C884" s="20"/>
      <c r="D884" s="21"/>
      <c r="E884" s="11"/>
      <c r="F884" s="22"/>
      <c r="G884" s="10"/>
    </row>
    <row r="885" spans="1:7" x14ac:dyDescent="0.25">
      <c r="A885" s="18"/>
      <c r="B885" s="19"/>
      <c r="C885" s="20"/>
      <c r="D885" s="21"/>
      <c r="E885" s="11"/>
      <c r="F885" s="22"/>
      <c r="G885" s="10"/>
    </row>
    <row r="886" spans="1:7" x14ac:dyDescent="0.25">
      <c r="A886" s="18"/>
      <c r="B886" s="19"/>
      <c r="C886" s="20"/>
      <c r="D886" s="21"/>
      <c r="E886" s="11"/>
      <c r="F886" s="22"/>
      <c r="G886" s="10"/>
    </row>
    <row r="887" spans="1:7" x14ac:dyDescent="0.25">
      <c r="A887" s="18"/>
      <c r="B887" s="19"/>
      <c r="C887" s="20"/>
      <c r="D887" s="21"/>
      <c r="E887" s="11"/>
      <c r="F887" s="22"/>
      <c r="G887" s="10"/>
    </row>
    <row r="888" spans="1:7" x14ac:dyDescent="0.25">
      <c r="A888" s="18"/>
      <c r="B888" s="19"/>
      <c r="C888" s="20"/>
      <c r="D888" s="21"/>
      <c r="E888" s="11"/>
      <c r="F888" s="22"/>
      <c r="G888" s="10"/>
    </row>
    <row r="889" spans="1:7" x14ac:dyDescent="0.25">
      <c r="A889" s="18"/>
      <c r="B889" s="19"/>
      <c r="C889" s="20"/>
      <c r="D889" s="21"/>
      <c r="E889" s="11"/>
      <c r="F889" s="22"/>
      <c r="G889" s="10"/>
    </row>
    <row r="890" spans="1:7" x14ac:dyDescent="0.25">
      <c r="A890" s="18"/>
      <c r="B890" s="19"/>
      <c r="C890" s="20"/>
      <c r="D890" s="21"/>
      <c r="E890" s="11"/>
      <c r="F890" s="22"/>
      <c r="G890" s="10"/>
    </row>
    <row r="891" spans="1:7" x14ac:dyDescent="0.25">
      <c r="A891" s="18"/>
      <c r="B891" s="19"/>
      <c r="C891" s="20"/>
      <c r="D891" s="21"/>
      <c r="E891" s="11"/>
      <c r="F891" s="22"/>
      <c r="G891" s="10"/>
    </row>
    <row r="892" spans="1:7" x14ac:dyDescent="0.25">
      <c r="A892" s="18"/>
      <c r="B892" s="19"/>
      <c r="C892" s="20"/>
      <c r="D892" s="21"/>
      <c r="E892" s="11"/>
      <c r="F892" s="22"/>
      <c r="G892" s="10"/>
    </row>
    <row r="893" spans="1:7" x14ac:dyDescent="0.25">
      <c r="A893" s="18"/>
      <c r="B893" s="19"/>
      <c r="C893" s="20"/>
      <c r="D893" s="21"/>
      <c r="E893" s="11"/>
      <c r="F893" s="22"/>
      <c r="G893" s="10"/>
    </row>
    <row r="894" spans="1:7" x14ac:dyDescent="0.25">
      <c r="A894" s="18"/>
      <c r="B894" s="19"/>
      <c r="C894" s="20"/>
      <c r="D894" s="21"/>
      <c r="E894" s="11"/>
      <c r="F894" s="22"/>
      <c r="G894" s="10"/>
    </row>
    <row r="895" spans="1:7" x14ac:dyDescent="0.25">
      <c r="A895" s="18"/>
      <c r="B895" s="19"/>
      <c r="C895" s="20"/>
      <c r="D895" s="21"/>
      <c r="E895" s="11"/>
      <c r="F895" s="22"/>
      <c r="G895" s="10"/>
    </row>
    <row r="896" spans="1:7" x14ac:dyDescent="0.25">
      <c r="A896" s="18"/>
      <c r="B896" s="19"/>
      <c r="C896" s="20"/>
      <c r="D896" s="21"/>
      <c r="E896" s="11"/>
      <c r="F896" s="22"/>
      <c r="G896" s="10"/>
    </row>
    <row r="897" spans="1:7" x14ac:dyDescent="0.25">
      <c r="A897" s="18"/>
      <c r="B897" s="19"/>
      <c r="C897" s="20"/>
      <c r="D897" s="21"/>
      <c r="E897" s="11"/>
      <c r="F897" s="22"/>
      <c r="G897" s="10"/>
    </row>
    <row r="898" spans="1:7" x14ac:dyDescent="0.25">
      <c r="A898" s="18"/>
      <c r="B898" s="19"/>
      <c r="C898" s="20"/>
      <c r="D898" s="21"/>
      <c r="E898" s="11"/>
      <c r="F898" s="22"/>
      <c r="G898" s="10"/>
    </row>
    <row r="899" spans="1:7" x14ac:dyDescent="0.25">
      <c r="A899" s="18"/>
      <c r="B899" s="19"/>
      <c r="C899" s="20"/>
      <c r="D899" s="21"/>
      <c r="E899" s="11"/>
      <c r="F899" s="22"/>
      <c r="G899" s="10"/>
    </row>
    <row r="900" spans="1:7" x14ac:dyDescent="0.25">
      <c r="A900" s="18"/>
      <c r="B900" s="19"/>
      <c r="C900" s="20"/>
      <c r="D900" s="21"/>
      <c r="E900" s="11"/>
      <c r="F900" s="22"/>
      <c r="G900" s="10"/>
    </row>
    <row r="901" spans="1:7" x14ac:dyDescent="0.25">
      <c r="A901" s="18"/>
      <c r="B901" s="19"/>
      <c r="C901" s="20"/>
      <c r="D901" s="21"/>
      <c r="E901" s="11"/>
      <c r="F901" s="22"/>
      <c r="G901" s="10"/>
    </row>
    <row r="902" spans="1:7" x14ac:dyDescent="0.25">
      <c r="A902" s="18"/>
      <c r="B902" s="19"/>
      <c r="C902" s="20"/>
      <c r="D902" s="21"/>
      <c r="E902" s="11"/>
      <c r="F902" s="22"/>
      <c r="G902" s="10"/>
    </row>
    <row r="903" spans="1:7" x14ac:dyDescent="0.25">
      <c r="A903" s="18"/>
      <c r="B903" s="19"/>
      <c r="C903" s="20"/>
      <c r="D903" s="21"/>
      <c r="E903" s="11"/>
      <c r="F903" s="22"/>
      <c r="G903" s="10"/>
    </row>
    <row r="904" spans="1:7" x14ac:dyDescent="0.25">
      <c r="A904" s="18"/>
      <c r="B904" s="19"/>
      <c r="C904" s="20"/>
      <c r="D904" s="21"/>
      <c r="E904" s="11"/>
      <c r="F904" s="22"/>
      <c r="G904" s="10"/>
    </row>
    <row r="905" spans="1:7" x14ac:dyDescent="0.25">
      <c r="A905" s="18"/>
      <c r="B905" s="19"/>
      <c r="C905" s="20"/>
      <c r="D905" s="21"/>
      <c r="E905" s="11"/>
      <c r="F905" s="22"/>
      <c r="G905" s="10"/>
    </row>
    <row r="906" spans="1:7" x14ac:dyDescent="0.25">
      <c r="A906" s="18"/>
      <c r="B906" s="19"/>
      <c r="C906" s="20"/>
      <c r="D906" s="21"/>
      <c r="E906" s="11"/>
      <c r="F906" s="22"/>
      <c r="G906" s="10"/>
    </row>
    <row r="907" spans="1:7" x14ac:dyDescent="0.25">
      <c r="A907" s="18"/>
      <c r="B907" s="19"/>
      <c r="C907" s="20"/>
      <c r="D907" s="21"/>
      <c r="E907" s="11"/>
      <c r="F907" s="22"/>
      <c r="G907" s="10"/>
    </row>
    <row r="908" spans="1:7" x14ac:dyDescent="0.25">
      <c r="A908" s="18"/>
      <c r="B908" s="19"/>
      <c r="C908" s="20"/>
      <c r="D908" s="21"/>
      <c r="E908" s="11"/>
      <c r="F908" s="22"/>
      <c r="G908" s="10"/>
    </row>
    <row r="909" spans="1:7" x14ac:dyDescent="0.25">
      <c r="A909" s="18"/>
      <c r="B909" s="19"/>
      <c r="C909" s="20"/>
      <c r="D909" s="21"/>
      <c r="E909" s="11"/>
      <c r="F909" s="22"/>
      <c r="G909" s="10"/>
    </row>
    <row r="910" spans="1:7" x14ac:dyDescent="0.25">
      <c r="A910" s="18"/>
      <c r="B910" s="19"/>
      <c r="C910" s="20"/>
      <c r="D910" s="21"/>
      <c r="E910" s="11"/>
      <c r="F910" s="22"/>
      <c r="G910" s="10"/>
    </row>
    <row r="911" spans="1:7" x14ac:dyDescent="0.25">
      <c r="A911" s="18"/>
      <c r="B911" s="19"/>
      <c r="C911" s="20"/>
      <c r="D911" s="21"/>
      <c r="E911" s="11"/>
      <c r="F911" s="22"/>
      <c r="G911" s="10"/>
    </row>
    <row r="912" spans="1:7" x14ac:dyDescent="0.25">
      <c r="A912" s="18"/>
      <c r="B912" s="19"/>
      <c r="C912" s="20"/>
      <c r="D912" s="21"/>
      <c r="E912" s="11"/>
      <c r="F912" s="22"/>
      <c r="G912" s="10"/>
    </row>
    <row r="913" spans="1:7" x14ac:dyDescent="0.25">
      <c r="A913" s="18"/>
      <c r="B913" s="19"/>
      <c r="C913" s="20"/>
      <c r="D913" s="21"/>
      <c r="E913" s="11"/>
      <c r="F913" s="22"/>
      <c r="G913" s="10"/>
    </row>
    <row r="914" spans="1:7" x14ac:dyDescent="0.25">
      <c r="A914" s="18"/>
      <c r="B914" s="19"/>
      <c r="C914" s="20"/>
      <c r="D914" s="21"/>
      <c r="E914" s="11"/>
      <c r="F914" s="22"/>
      <c r="G914" s="10"/>
    </row>
    <row r="915" spans="1:7" x14ac:dyDescent="0.25">
      <c r="A915" s="18"/>
      <c r="B915" s="19"/>
      <c r="C915" s="20"/>
      <c r="D915" s="21"/>
      <c r="E915" s="11"/>
      <c r="F915" s="22"/>
      <c r="G915" s="10"/>
    </row>
    <row r="916" spans="1:7" x14ac:dyDescent="0.25">
      <c r="A916" s="18"/>
      <c r="B916" s="19"/>
      <c r="C916" s="20"/>
      <c r="D916" s="21"/>
      <c r="E916" s="11"/>
      <c r="F916" s="22"/>
      <c r="G916" s="10"/>
    </row>
    <row r="917" spans="1:7" x14ac:dyDescent="0.25">
      <c r="A917" s="18"/>
      <c r="B917" s="19"/>
      <c r="C917" s="20"/>
      <c r="D917" s="21"/>
      <c r="E917" s="11"/>
      <c r="F917" s="22"/>
      <c r="G917" s="10"/>
    </row>
    <row r="918" spans="1:7" x14ac:dyDescent="0.25">
      <c r="A918" s="18"/>
      <c r="B918" s="19"/>
      <c r="C918" s="20"/>
      <c r="D918" s="21"/>
      <c r="E918" s="11"/>
      <c r="F918" s="22"/>
      <c r="G918" s="10"/>
    </row>
    <row r="919" spans="1:7" x14ac:dyDescent="0.25">
      <c r="A919" s="18"/>
      <c r="B919" s="19"/>
      <c r="C919" s="20"/>
      <c r="D919" s="21"/>
      <c r="E919" s="11"/>
      <c r="F919" s="22"/>
      <c r="G919" s="10"/>
    </row>
    <row r="920" spans="1:7" x14ac:dyDescent="0.25">
      <c r="A920" s="18"/>
      <c r="B920" s="19"/>
      <c r="C920" s="20"/>
      <c r="D920" s="21"/>
      <c r="E920" s="11"/>
      <c r="F920" s="22"/>
      <c r="G920" s="10"/>
    </row>
    <row r="921" spans="1:7" x14ac:dyDescent="0.25">
      <c r="A921" s="18"/>
      <c r="B921" s="19"/>
      <c r="C921" s="20"/>
      <c r="D921" s="21"/>
      <c r="E921" s="11"/>
      <c r="F921" s="22"/>
      <c r="G921" s="10"/>
    </row>
    <row r="922" spans="1:7" x14ac:dyDescent="0.25">
      <c r="A922" s="18"/>
      <c r="B922" s="19"/>
      <c r="C922" s="20"/>
      <c r="D922" s="21"/>
      <c r="E922" s="11"/>
      <c r="F922" s="22"/>
      <c r="G922" s="10"/>
    </row>
    <row r="923" spans="1:7" x14ac:dyDescent="0.25">
      <c r="A923" s="18"/>
      <c r="B923" s="19"/>
      <c r="C923" s="20"/>
      <c r="D923" s="21"/>
      <c r="E923" s="11"/>
      <c r="F923" s="22"/>
      <c r="G923" s="10"/>
    </row>
    <row r="924" spans="1:7" x14ac:dyDescent="0.25">
      <c r="A924" s="18"/>
      <c r="B924" s="19"/>
      <c r="C924" s="20"/>
      <c r="D924" s="21"/>
      <c r="E924" s="11"/>
      <c r="F924" s="22"/>
      <c r="G924" s="10"/>
    </row>
    <row r="925" spans="1:7" x14ac:dyDescent="0.25">
      <c r="A925" s="18"/>
      <c r="B925" s="19"/>
      <c r="C925" s="20"/>
      <c r="D925" s="21"/>
      <c r="E925" s="11"/>
      <c r="F925" s="22"/>
      <c r="G925" s="10"/>
    </row>
    <row r="926" spans="1:7" x14ac:dyDescent="0.25">
      <c r="A926" s="18"/>
      <c r="B926" s="19"/>
      <c r="C926" s="20"/>
      <c r="D926" s="21"/>
      <c r="E926" s="11"/>
      <c r="F926" s="22"/>
      <c r="G926" s="10"/>
    </row>
    <row r="927" spans="1:7" x14ac:dyDescent="0.25">
      <c r="A927" s="18"/>
      <c r="B927" s="19"/>
      <c r="C927" s="20"/>
      <c r="D927" s="21"/>
      <c r="E927" s="11"/>
      <c r="F927" s="22"/>
      <c r="G927" s="10"/>
    </row>
    <row r="928" spans="1:7" x14ac:dyDescent="0.25">
      <c r="A928" s="18"/>
      <c r="B928" s="19"/>
      <c r="C928" s="20"/>
      <c r="D928" s="21"/>
      <c r="E928" s="11"/>
      <c r="F928" s="22"/>
      <c r="G928" s="10"/>
    </row>
    <row r="929" spans="1:7" x14ac:dyDescent="0.25">
      <c r="A929" s="18"/>
      <c r="B929" s="19"/>
      <c r="C929" s="20"/>
      <c r="D929" s="21"/>
      <c r="E929" s="11"/>
      <c r="F929" s="22"/>
      <c r="G929" s="10"/>
    </row>
    <row r="930" spans="1:7" x14ac:dyDescent="0.25">
      <c r="A930" s="18"/>
      <c r="B930" s="19"/>
      <c r="C930" s="20"/>
      <c r="D930" s="21"/>
      <c r="E930" s="11"/>
      <c r="F930" s="22"/>
      <c r="G930" s="10"/>
    </row>
    <row r="931" spans="1:7" x14ac:dyDescent="0.25">
      <c r="A931" s="18"/>
      <c r="B931" s="19"/>
      <c r="C931" s="20"/>
      <c r="D931" s="21"/>
      <c r="E931" s="11"/>
      <c r="F931" s="22"/>
      <c r="G931" s="10"/>
    </row>
    <row r="932" spans="1:7" x14ac:dyDescent="0.25">
      <c r="A932" s="18"/>
      <c r="B932" s="19"/>
      <c r="C932" s="20"/>
      <c r="D932" s="21"/>
      <c r="E932" s="11"/>
      <c r="F932" s="22"/>
      <c r="G932" s="10"/>
    </row>
    <row r="933" spans="1:7" x14ac:dyDescent="0.25">
      <c r="A933" s="18"/>
      <c r="B933" s="19"/>
      <c r="C933" s="20"/>
      <c r="D933" s="21"/>
      <c r="E933" s="11"/>
      <c r="F933" s="22"/>
      <c r="G933" s="10"/>
    </row>
    <row r="934" spans="1:7" x14ac:dyDescent="0.25">
      <c r="A934" s="18"/>
      <c r="B934" s="19"/>
      <c r="C934" s="20"/>
      <c r="D934" s="21"/>
      <c r="E934" s="11"/>
      <c r="F934" s="22"/>
      <c r="G934" s="10"/>
    </row>
    <row r="935" spans="1:7" x14ac:dyDescent="0.25">
      <c r="A935" s="18"/>
      <c r="B935" s="19"/>
      <c r="C935" s="20"/>
      <c r="D935" s="21"/>
      <c r="E935" s="11"/>
      <c r="F935" s="22"/>
      <c r="G935" s="10"/>
    </row>
    <row r="936" spans="1:7" x14ac:dyDescent="0.25">
      <c r="A936" s="18"/>
      <c r="B936" s="19"/>
      <c r="C936" s="20"/>
      <c r="D936" s="21"/>
      <c r="E936" s="11"/>
      <c r="F936" s="22"/>
      <c r="G936" s="10"/>
    </row>
    <row r="937" spans="1:7" x14ac:dyDescent="0.25">
      <c r="A937" s="18"/>
      <c r="B937" s="19"/>
      <c r="C937" s="20"/>
      <c r="D937" s="21"/>
      <c r="E937" s="11"/>
      <c r="F937" s="22"/>
      <c r="G937" s="10"/>
    </row>
    <row r="938" spans="1:7" x14ac:dyDescent="0.25">
      <c r="A938" s="18"/>
      <c r="B938" s="19"/>
      <c r="C938" s="20"/>
      <c r="D938" s="21"/>
      <c r="E938" s="11"/>
      <c r="F938" s="22"/>
      <c r="G938" s="10"/>
    </row>
    <row r="939" spans="1:7" x14ac:dyDescent="0.25">
      <c r="A939" s="18"/>
      <c r="B939" s="19"/>
      <c r="C939" s="20"/>
      <c r="D939" s="21"/>
      <c r="E939" s="11"/>
      <c r="F939" s="22"/>
      <c r="G939" s="10"/>
    </row>
    <row r="940" spans="1:7" x14ac:dyDescent="0.25">
      <c r="A940" s="18"/>
      <c r="B940" s="19"/>
      <c r="C940" s="20"/>
      <c r="D940" s="21"/>
      <c r="E940" s="11"/>
      <c r="F940" s="22"/>
      <c r="G940" s="10"/>
    </row>
    <row r="941" spans="1:7" x14ac:dyDescent="0.25">
      <c r="A941" s="18"/>
      <c r="B941" s="19"/>
      <c r="C941" s="20"/>
      <c r="D941" s="21"/>
      <c r="E941" s="11"/>
      <c r="F941" s="22"/>
      <c r="G941" s="10"/>
    </row>
    <row r="942" spans="1:7" x14ac:dyDescent="0.25">
      <c r="A942" s="18"/>
      <c r="B942" s="19"/>
      <c r="C942" s="20"/>
      <c r="D942" s="21"/>
      <c r="E942" s="11"/>
      <c r="F942" s="22"/>
      <c r="G942" s="10"/>
    </row>
    <row r="943" spans="1:7" x14ac:dyDescent="0.25">
      <c r="A943" s="18"/>
      <c r="B943" s="19"/>
      <c r="C943" s="20"/>
      <c r="D943" s="21"/>
      <c r="E943" s="11"/>
      <c r="F943" s="22"/>
      <c r="G943" s="10"/>
    </row>
    <row r="944" spans="1:7" x14ac:dyDescent="0.25">
      <c r="A944" s="18"/>
      <c r="B944" s="19"/>
      <c r="C944" s="20"/>
      <c r="D944" s="21"/>
      <c r="E944" s="11"/>
      <c r="F944" s="22"/>
      <c r="G944" s="10"/>
    </row>
    <row r="945" spans="1:7" x14ac:dyDescent="0.25">
      <c r="A945" s="18"/>
      <c r="B945" s="19"/>
      <c r="C945" s="20"/>
      <c r="D945" s="21"/>
      <c r="E945" s="11"/>
      <c r="F945" s="22"/>
      <c r="G945" s="10"/>
    </row>
    <row r="946" spans="1:7" x14ac:dyDescent="0.25">
      <c r="A946" s="18"/>
      <c r="B946" s="19"/>
      <c r="C946" s="20"/>
      <c r="D946" s="21"/>
      <c r="E946" s="11"/>
      <c r="F946" s="22"/>
      <c r="G946" s="10"/>
    </row>
    <row r="947" spans="1:7" x14ac:dyDescent="0.25">
      <c r="A947" s="18"/>
      <c r="B947" s="19"/>
      <c r="C947" s="20"/>
      <c r="D947" s="21"/>
      <c r="E947" s="11"/>
      <c r="F947" s="22"/>
      <c r="G947" s="10"/>
    </row>
    <row r="948" spans="1:7" x14ac:dyDescent="0.25">
      <c r="A948" s="18"/>
      <c r="B948" s="19"/>
      <c r="C948" s="20"/>
      <c r="D948" s="21"/>
      <c r="E948" s="11"/>
      <c r="F948" s="22"/>
      <c r="G948" s="10"/>
    </row>
    <row r="949" spans="1:7" x14ac:dyDescent="0.25">
      <c r="A949" s="18"/>
      <c r="B949" s="19"/>
      <c r="C949" s="20"/>
      <c r="D949" s="21"/>
      <c r="E949" s="11"/>
      <c r="F949" s="22"/>
      <c r="G949" s="10"/>
    </row>
    <row r="950" spans="1:7" x14ac:dyDescent="0.25">
      <c r="A950" s="18"/>
      <c r="B950" s="19"/>
      <c r="C950" s="20"/>
      <c r="D950" s="21"/>
      <c r="E950" s="11"/>
      <c r="F950" s="22"/>
      <c r="G950" s="10"/>
    </row>
    <row r="951" spans="1:7" x14ac:dyDescent="0.25">
      <c r="A951" s="18"/>
      <c r="B951" s="19"/>
      <c r="C951" s="20"/>
      <c r="D951" s="21"/>
      <c r="E951" s="11"/>
      <c r="F951" s="22"/>
      <c r="G951" s="10"/>
    </row>
    <row r="952" spans="1:7" x14ac:dyDescent="0.25">
      <c r="A952" s="18"/>
      <c r="B952" s="19"/>
      <c r="C952" s="20"/>
      <c r="D952" s="21"/>
      <c r="E952" s="11"/>
      <c r="F952" s="22"/>
      <c r="G952" s="10"/>
    </row>
    <row r="953" spans="1:7" x14ac:dyDescent="0.25">
      <c r="A953" s="18"/>
      <c r="B953" s="19"/>
      <c r="C953" s="20"/>
      <c r="D953" s="21"/>
      <c r="E953" s="11"/>
      <c r="F953" s="22"/>
      <c r="G953" s="10"/>
    </row>
    <row r="954" spans="1:7" x14ac:dyDescent="0.25">
      <c r="A954" s="18"/>
      <c r="B954" s="19"/>
      <c r="C954" s="20"/>
      <c r="D954" s="21"/>
      <c r="E954" s="11"/>
      <c r="F954" s="22"/>
      <c r="G954" s="10"/>
    </row>
    <row r="955" spans="1:7" x14ac:dyDescent="0.25">
      <c r="A955" s="18"/>
      <c r="B955" s="19"/>
      <c r="C955" s="20"/>
      <c r="D955" s="21"/>
      <c r="E955" s="11"/>
      <c r="F955" s="22"/>
      <c r="G955" s="10"/>
    </row>
    <row r="956" spans="1:7" x14ac:dyDescent="0.25">
      <c r="A956" s="18"/>
      <c r="B956" s="19"/>
      <c r="C956" s="20"/>
      <c r="D956" s="21"/>
      <c r="E956" s="11"/>
      <c r="F956" s="22"/>
      <c r="G956" s="10"/>
    </row>
    <row r="957" spans="1:7" x14ac:dyDescent="0.25">
      <c r="A957" s="18"/>
      <c r="B957" s="19"/>
      <c r="C957" s="20"/>
      <c r="D957" s="21"/>
      <c r="E957" s="11"/>
      <c r="F957" s="22"/>
      <c r="G957" s="10"/>
    </row>
    <row r="958" spans="1:7" x14ac:dyDescent="0.25">
      <c r="A958" s="18"/>
      <c r="B958" s="19"/>
      <c r="C958" s="20"/>
      <c r="D958" s="21"/>
      <c r="E958" s="11"/>
      <c r="F958" s="22"/>
      <c r="G958" s="10"/>
    </row>
    <row r="959" spans="1:7" x14ac:dyDescent="0.25">
      <c r="A959" s="18"/>
      <c r="B959" s="19"/>
      <c r="C959" s="20"/>
      <c r="D959" s="21"/>
      <c r="E959" s="11"/>
      <c r="F959" s="22"/>
      <c r="G959" s="10"/>
    </row>
    <row r="960" spans="1:7" x14ac:dyDescent="0.25">
      <c r="A960" s="18"/>
      <c r="B960" s="19"/>
      <c r="C960" s="20"/>
      <c r="D960" s="21"/>
      <c r="E960" s="11"/>
      <c r="F960" s="22"/>
      <c r="G960" s="10"/>
    </row>
    <row r="961" spans="1:7" x14ac:dyDescent="0.25">
      <c r="A961" s="18"/>
      <c r="B961" s="19"/>
      <c r="C961" s="20"/>
      <c r="D961" s="21"/>
      <c r="E961" s="11"/>
      <c r="F961" s="22"/>
      <c r="G961" s="10"/>
    </row>
    <row r="962" spans="1:7" x14ac:dyDescent="0.25">
      <c r="A962" s="18"/>
      <c r="B962" s="19"/>
      <c r="C962" s="20"/>
      <c r="D962" s="21"/>
      <c r="E962" s="11"/>
      <c r="F962" s="22"/>
      <c r="G962" s="10"/>
    </row>
    <row r="963" spans="1:7" x14ac:dyDescent="0.25">
      <c r="A963" s="18"/>
      <c r="B963" s="19"/>
      <c r="C963" s="20"/>
      <c r="D963" s="21"/>
      <c r="E963" s="11"/>
      <c r="F963" s="22"/>
    </row>
    <row r="964" spans="1:7" x14ac:dyDescent="0.25">
      <c r="A964" s="18"/>
      <c r="B964" s="19"/>
      <c r="C964" s="20"/>
      <c r="D964" s="21"/>
      <c r="E964" s="11"/>
      <c r="F964" s="22"/>
    </row>
    <row r="965" spans="1:7" x14ac:dyDescent="0.25">
      <c r="A965" s="18"/>
      <c r="B965" s="19"/>
      <c r="C965" s="20"/>
      <c r="D965" s="21"/>
      <c r="E965" s="11"/>
      <c r="F965" s="22"/>
    </row>
    <row r="966" spans="1:7" x14ac:dyDescent="0.25">
      <c r="A966" s="18"/>
      <c r="B966" s="19"/>
      <c r="C966" s="20"/>
      <c r="D966" s="21"/>
      <c r="E966" s="11"/>
      <c r="F966" s="22"/>
    </row>
    <row r="967" spans="1:7" x14ac:dyDescent="0.25">
      <c r="A967" s="18"/>
      <c r="B967" s="19"/>
      <c r="C967" s="20"/>
      <c r="D967" s="21"/>
      <c r="E967" s="11"/>
      <c r="F967" s="22"/>
    </row>
    <row r="968" spans="1:7" x14ac:dyDescent="0.25">
      <c r="A968" s="18"/>
      <c r="B968" s="19"/>
      <c r="C968" s="20"/>
      <c r="D968" s="21"/>
      <c r="E968" s="11"/>
      <c r="F968" s="22"/>
    </row>
    <row r="969" spans="1:7" x14ac:dyDescent="0.25">
      <c r="A969" s="18"/>
      <c r="B969" s="19"/>
      <c r="C969" s="20"/>
      <c r="D969" s="21"/>
      <c r="E969" s="11"/>
      <c r="F969" s="22"/>
    </row>
    <row r="970" spans="1:7" x14ac:dyDescent="0.25">
      <c r="A970" s="18"/>
      <c r="B970" s="19"/>
      <c r="C970" s="20"/>
      <c r="D970" s="21"/>
      <c r="E970" s="11"/>
      <c r="F970" s="22"/>
    </row>
    <row r="971" spans="1:7" x14ac:dyDescent="0.25">
      <c r="A971" s="18"/>
      <c r="B971" s="19"/>
      <c r="C971" s="20"/>
      <c r="D971" s="21"/>
      <c r="E971" s="11"/>
      <c r="F971" s="22"/>
    </row>
    <row r="972" spans="1:7" x14ac:dyDescent="0.25">
      <c r="A972" s="18"/>
      <c r="B972" s="19"/>
      <c r="C972" s="20"/>
      <c r="D972" s="21"/>
      <c r="E972" s="11"/>
      <c r="F972" s="22"/>
    </row>
    <row r="973" spans="1:7" x14ac:dyDescent="0.25">
      <c r="A973" s="18"/>
      <c r="B973" s="19"/>
      <c r="C973" s="20"/>
      <c r="D973" s="21"/>
      <c r="E973" s="11"/>
      <c r="F973" s="22"/>
    </row>
    <row r="974" spans="1:7" x14ac:dyDescent="0.25">
      <c r="A974" s="18"/>
      <c r="B974" s="19"/>
      <c r="C974" s="20"/>
      <c r="D974" s="21"/>
      <c r="E974" s="11"/>
      <c r="F974" s="22"/>
    </row>
    <row r="975" spans="1:7" x14ac:dyDescent="0.25">
      <c r="A975" s="18"/>
      <c r="B975" s="19"/>
      <c r="C975" s="20"/>
      <c r="D975" s="21"/>
      <c r="E975" s="11"/>
      <c r="F975" s="22"/>
    </row>
    <row r="976" spans="1:7" x14ac:dyDescent="0.25">
      <c r="A976" s="18"/>
      <c r="B976" s="19"/>
      <c r="C976" s="20"/>
      <c r="D976" s="21"/>
      <c r="E976" s="11"/>
      <c r="F976" s="22"/>
    </row>
    <row r="977" spans="1:6" x14ac:dyDescent="0.25">
      <c r="A977" s="18"/>
      <c r="B977" s="19"/>
      <c r="C977" s="20"/>
      <c r="D977" s="21"/>
      <c r="E977" s="11"/>
      <c r="F977" s="22"/>
    </row>
    <row r="978" spans="1:6" x14ac:dyDescent="0.25">
      <c r="A978" s="18"/>
      <c r="B978" s="19"/>
      <c r="C978" s="20"/>
      <c r="D978" s="21"/>
      <c r="E978" s="11"/>
      <c r="F978" s="22"/>
    </row>
    <row r="979" spans="1:6" x14ac:dyDescent="0.25">
      <c r="A979" s="18"/>
      <c r="B979" s="19"/>
      <c r="C979" s="20"/>
      <c r="D979" s="21"/>
      <c r="E979" s="11"/>
      <c r="F979" s="22"/>
    </row>
    <row r="980" spans="1:6" x14ac:dyDescent="0.25">
      <c r="A980" s="18"/>
      <c r="B980" s="19"/>
      <c r="C980" s="20"/>
      <c r="D980" s="21"/>
      <c r="E980" s="11"/>
      <c r="F980" s="22"/>
    </row>
    <row r="981" spans="1:6" x14ac:dyDescent="0.25">
      <c r="A981" s="18"/>
      <c r="B981" s="19"/>
      <c r="C981" s="20"/>
      <c r="D981" s="21"/>
      <c r="E981" s="11"/>
      <c r="F981" s="22"/>
    </row>
    <row r="982" spans="1:6" x14ac:dyDescent="0.25">
      <c r="A982" s="18"/>
      <c r="B982" s="19"/>
      <c r="C982" s="20"/>
      <c r="D982" s="21"/>
      <c r="E982" s="11"/>
      <c r="F982" s="22"/>
    </row>
    <row r="983" spans="1:6" x14ac:dyDescent="0.25">
      <c r="A983" s="18"/>
      <c r="B983" s="19"/>
      <c r="C983" s="20"/>
      <c r="D983" s="21"/>
      <c r="E983" s="11"/>
      <c r="F983" s="22"/>
    </row>
    <row r="984" spans="1:6" x14ac:dyDescent="0.25">
      <c r="A984" s="18"/>
      <c r="B984" s="19"/>
      <c r="C984" s="20"/>
      <c r="D984" s="21"/>
      <c r="E984" s="11"/>
      <c r="F984" s="22"/>
    </row>
    <row r="985" spans="1:6" x14ac:dyDescent="0.25">
      <c r="A985" s="18"/>
      <c r="B985" s="19"/>
      <c r="C985" s="20"/>
      <c r="D985" s="21"/>
      <c r="E985" s="11"/>
      <c r="F985" s="22"/>
    </row>
    <row r="986" spans="1:6" x14ac:dyDescent="0.25">
      <c r="A986" s="18"/>
      <c r="B986" s="19"/>
      <c r="C986" s="20"/>
      <c r="D986" s="21"/>
      <c r="E986" s="11"/>
      <c r="F986" s="22"/>
    </row>
    <row r="987" spans="1:6" x14ac:dyDescent="0.25">
      <c r="A987" s="18"/>
      <c r="B987" s="19"/>
      <c r="C987" s="20"/>
      <c r="D987" s="21"/>
      <c r="E987" s="11"/>
      <c r="F987" s="22"/>
    </row>
    <row r="988" spans="1:6" x14ac:dyDescent="0.25">
      <c r="A988" s="18"/>
      <c r="B988" s="19"/>
      <c r="C988" s="20"/>
      <c r="D988" s="21"/>
      <c r="E988" s="11"/>
      <c r="F988" s="22"/>
    </row>
    <row r="989" spans="1:6" x14ac:dyDescent="0.25">
      <c r="A989" s="18"/>
      <c r="B989" s="19"/>
      <c r="C989" s="20"/>
      <c r="D989" s="21"/>
      <c r="E989" s="11"/>
      <c r="F989" s="22"/>
    </row>
    <row r="990" spans="1:6" x14ac:dyDescent="0.25">
      <c r="A990" s="18"/>
      <c r="B990" s="19"/>
      <c r="C990" s="20"/>
      <c r="D990" s="21"/>
      <c r="E990" s="11"/>
      <c r="F990" s="22"/>
    </row>
    <row r="991" spans="1:6" x14ac:dyDescent="0.25">
      <c r="A991" s="18"/>
      <c r="B991" s="19"/>
      <c r="C991" s="20"/>
      <c r="D991" s="21"/>
      <c r="E991" s="11"/>
      <c r="F991" s="22"/>
    </row>
    <row r="992" spans="1:6" x14ac:dyDescent="0.25">
      <c r="A992" s="18"/>
      <c r="B992" s="19"/>
      <c r="C992" s="20"/>
      <c r="D992" s="21"/>
      <c r="E992" s="11"/>
      <c r="F992" s="22"/>
    </row>
    <row r="993" spans="1:6" x14ac:dyDescent="0.25">
      <c r="A993" s="18"/>
      <c r="B993" s="19"/>
      <c r="C993" s="20"/>
      <c r="D993" s="21"/>
      <c r="E993" s="11"/>
      <c r="F993" s="22"/>
    </row>
    <row r="994" spans="1:6" x14ac:dyDescent="0.25">
      <c r="A994" s="18"/>
      <c r="B994" s="19"/>
      <c r="C994" s="20"/>
      <c r="D994" s="21"/>
      <c r="E994" s="11"/>
      <c r="F994" s="22"/>
    </row>
    <row r="995" spans="1:6" x14ac:dyDescent="0.25">
      <c r="A995" s="18"/>
      <c r="B995" s="19"/>
      <c r="C995" s="20"/>
      <c r="D995" s="21"/>
      <c r="E995" s="11"/>
      <c r="F995" s="22"/>
    </row>
    <row r="996" spans="1:6" x14ac:dyDescent="0.25">
      <c r="A996" s="18"/>
      <c r="B996" s="19"/>
      <c r="C996" s="20"/>
      <c r="D996" s="21"/>
      <c r="E996" s="11"/>
      <c r="F996" s="22"/>
    </row>
    <row r="997" spans="1:6" x14ac:dyDescent="0.25">
      <c r="A997" s="18"/>
      <c r="B997" s="19"/>
      <c r="C997" s="20"/>
      <c r="D997" s="21"/>
      <c r="E997" s="11"/>
      <c r="F997" s="22"/>
    </row>
    <row r="998" spans="1:6" x14ac:dyDescent="0.25">
      <c r="A998" s="18"/>
      <c r="B998" s="19"/>
      <c r="C998" s="20"/>
      <c r="D998" s="21"/>
      <c r="E998" s="11"/>
      <c r="F998" s="22"/>
    </row>
    <row r="999" spans="1:6" x14ac:dyDescent="0.25">
      <c r="A999" s="18"/>
      <c r="B999" s="19"/>
      <c r="C999" s="20"/>
      <c r="D999" s="21"/>
      <c r="E999" s="11"/>
      <c r="F999" s="22"/>
    </row>
    <row r="1000" spans="1:6" x14ac:dyDescent="0.25">
      <c r="A1000" s="18"/>
      <c r="B1000" s="19"/>
      <c r="C1000" s="20"/>
      <c r="D1000" s="21"/>
      <c r="E1000" s="11"/>
      <c r="F1000" s="22"/>
    </row>
    <row r="1001" spans="1:6" x14ac:dyDescent="0.25">
      <c r="A1001" s="18"/>
      <c r="B1001" s="19"/>
      <c r="C1001" s="20"/>
      <c r="D1001" s="21"/>
      <c r="E1001" s="11"/>
      <c r="F1001" s="22"/>
    </row>
    <row r="1002" spans="1:6" x14ac:dyDescent="0.25">
      <c r="A1002" s="18"/>
      <c r="B1002" s="19"/>
      <c r="C1002" s="20"/>
      <c r="D1002" s="21"/>
      <c r="E1002" s="11"/>
      <c r="F1002" s="22"/>
    </row>
    <row r="1003" spans="1:6" x14ac:dyDescent="0.25">
      <c r="A1003" s="18"/>
      <c r="B1003" s="19"/>
      <c r="C1003" s="20"/>
      <c r="D1003" s="21"/>
      <c r="E1003" s="11"/>
      <c r="F1003" s="22"/>
    </row>
    <row r="1004" spans="1:6" x14ac:dyDescent="0.25">
      <c r="A1004" s="18"/>
      <c r="B1004" s="19"/>
      <c r="C1004" s="20"/>
      <c r="D1004" s="21"/>
      <c r="E1004" s="11"/>
      <c r="F1004" s="22"/>
    </row>
    <row r="1005" spans="1:6" x14ac:dyDescent="0.25">
      <c r="A1005" s="18"/>
      <c r="B1005" s="19"/>
      <c r="C1005" s="20"/>
      <c r="D1005" s="21"/>
      <c r="E1005" s="11"/>
      <c r="F1005" s="22"/>
    </row>
    <row r="1006" spans="1:6" x14ac:dyDescent="0.25">
      <c r="A1006" s="18"/>
      <c r="B1006" s="19"/>
      <c r="C1006" s="20"/>
      <c r="D1006" s="21"/>
      <c r="E1006" s="11"/>
      <c r="F1006" s="22"/>
    </row>
    <row r="1007" spans="1:6" x14ac:dyDescent="0.25">
      <c r="A1007" s="18"/>
      <c r="B1007" s="19"/>
      <c r="C1007" s="20"/>
      <c r="D1007" s="21"/>
      <c r="E1007" s="11"/>
      <c r="F1007" s="22"/>
    </row>
    <row r="1008" spans="1:6" x14ac:dyDescent="0.25">
      <c r="A1008" s="18"/>
      <c r="B1008" s="19"/>
      <c r="C1008" s="20"/>
      <c r="D1008" s="21"/>
      <c r="E1008" s="11"/>
      <c r="F1008" s="22"/>
    </row>
    <row r="1009" spans="1:6" x14ac:dyDescent="0.25">
      <c r="A1009" s="18"/>
      <c r="B1009" s="19"/>
      <c r="C1009" s="20"/>
      <c r="D1009" s="21"/>
      <c r="E1009" s="11"/>
      <c r="F1009" s="22"/>
    </row>
    <row r="1010" spans="1:6" x14ac:dyDescent="0.25">
      <c r="A1010" s="18"/>
      <c r="B1010" s="19"/>
      <c r="C1010" s="20"/>
      <c r="D1010" s="21"/>
      <c r="E1010" s="11"/>
      <c r="F1010" s="22"/>
    </row>
    <row r="1011" spans="1:6" x14ac:dyDescent="0.25">
      <c r="A1011" s="18"/>
      <c r="B1011" s="19"/>
      <c r="C1011" s="20"/>
      <c r="D1011" s="21"/>
      <c r="E1011" s="11"/>
      <c r="F1011" s="22"/>
    </row>
    <row r="1012" spans="1:6" x14ac:dyDescent="0.25">
      <c r="A1012" s="18"/>
      <c r="B1012" s="19"/>
      <c r="C1012" s="20"/>
      <c r="D1012" s="21"/>
      <c r="E1012" s="11"/>
      <c r="F1012" s="22"/>
    </row>
    <row r="1013" spans="1:6" x14ac:dyDescent="0.25">
      <c r="A1013" s="18"/>
      <c r="B1013" s="19"/>
      <c r="C1013" s="20"/>
      <c r="D1013" s="21"/>
      <c r="E1013" s="11"/>
      <c r="F1013" s="22"/>
    </row>
    <row r="1014" spans="1:6" x14ac:dyDescent="0.25">
      <c r="A1014" s="18"/>
      <c r="B1014" s="19"/>
      <c r="C1014" s="20"/>
      <c r="D1014" s="21"/>
      <c r="E1014" s="11"/>
      <c r="F1014" s="22"/>
    </row>
    <row r="1015" spans="1:6" x14ac:dyDescent="0.25">
      <c r="A1015" s="18"/>
      <c r="B1015" s="19"/>
      <c r="C1015" s="20"/>
      <c r="D1015" s="21"/>
      <c r="E1015" s="11"/>
      <c r="F1015" s="22"/>
    </row>
    <row r="1016" spans="1:6" x14ac:dyDescent="0.25">
      <c r="A1016" s="18"/>
      <c r="B1016" s="19"/>
      <c r="C1016" s="20"/>
      <c r="D1016" s="21"/>
      <c r="E1016" s="11"/>
      <c r="F1016" s="22"/>
    </row>
    <row r="1017" spans="1:6" x14ac:dyDescent="0.25">
      <c r="A1017" s="18"/>
      <c r="B1017" s="19"/>
      <c r="C1017" s="20"/>
      <c r="D1017" s="21"/>
      <c r="E1017" s="11"/>
      <c r="F1017" s="22"/>
    </row>
    <row r="1018" spans="1:6" x14ac:dyDescent="0.25">
      <c r="A1018" s="18"/>
      <c r="B1018" s="19"/>
      <c r="C1018" s="20"/>
      <c r="D1018" s="21"/>
      <c r="E1018" s="11"/>
      <c r="F1018" s="22"/>
    </row>
    <row r="1019" spans="1:6" x14ac:dyDescent="0.25">
      <c r="A1019" s="18"/>
      <c r="B1019" s="19"/>
      <c r="C1019" s="20"/>
      <c r="D1019" s="21"/>
      <c r="E1019" s="11"/>
      <c r="F1019" s="22"/>
    </row>
    <row r="1020" spans="1:6" x14ac:dyDescent="0.25">
      <c r="A1020" s="18"/>
      <c r="B1020" s="19"/>
      <c r="C1020" s="20"/>
      <c r="D1020" s="21"/>
      <c r="E1020" s="11"/>
      <c r="F1020" s="22"/>
    </row>
    <row r="1021" spans="1:6" x14ac:dyDescent="0.25">
      <c r="A1021" s="18"/>
      <c r="B1021" s="19"/>
      <c r="C1021" s="20"/>
      <c r="D1021" s="21"/>
      <c r="E1021" s="11"/>
      <c r="F1021" s="22"/>
    </row>
    <row r="1022" spans="1:6" x14ac:dyDescent="0.25">
      <c r="A1022" s="18"/>
      <c r="B1022" s="19"/>
      <c r="C1022" s="20"/>
      <c r="D1022" s="21"/>
      <c r="E1022" s="11"/>
      <c r="F1022" s="22"/>
    </row>
    <row r="1023" spans="1:6" x14ac:dyDescent="0.25">
      <c r="A1023" s="18"/>
      <c r="B1023" s="19"/>
      <c r="C1023" s="20"/>
      <c r="D1023" s="21"/>
      <c r="E1023" s="11"/>
      <c r="F1023" s="22"/>
    </row>
    <row r="1024" spans="1:6" x14ac:dyDescent="0.25">
      <c r="A1024" s="18"/>
      <c r="B1024" s="19"/>
      <c r="C1024" s="20"/>
      <c r="D1024" s="21"/>
      <c r="E1024" s="11"/>
      <c r="F1024" s="22"/>
    </row>
    <row r="1025" spans="1:6" x14ac:dyDescent="0.25">
      <c r="A1025" s="18"/>
      <c r="B1025" s="19"/>
      <c r="C1025" s="20"/>
      <c r="D1025" s="21"/>
      <c r="E1025" s="11"/>
      <c r="F1025" s="22"/>
    </row>
    <row r="1026" spans="1:6" x14ac:dyDescent="0.25">
      <c r="A1026" s="18"/>
      <c r="B1026" s="19"/>
      <c r="C1026" s="20"/>
      <c r="D1026" s="21"/>
      <c r="E1026" s="11"/>
      <c r="F1026" s="22"/>
    </row>
    <row r="1027" spans="1:6" x14ac:dyDescent="0.25">
      <c r="A1027" s="18"/>
      <c r="B1027" s="19"/>
      <c r="C1027" s="20"/>
      <c r="D1027" s="21"/>
      <c r="E1027" s="11"/>
      <c r="F1027" s="22"/>
    </row>
    <row r="1028" spans="1:6" x14ac:dyDescent="0.25">
      <c r="A1028" s="18"/>
      <c r="B1028" s="19"/>
      <c r="C1028" s="20"/>
      <c r="D1028" s="21"/>
      <c r="E1028" s="11"/>
      <c r="F1028" s="22"/>
    </row>
    <row r="1029" spans="1:6" x14ac:dyDescent="0.25">
      <c r="A1029" s="18"/>
      <c r="B1029" s="19"/>
      <c r="C1029" s="20"/>
      <c r="D1029" s="21"/>
      <c r="E1029" s="11"/>
      <c r="F1029" s="22"/>
    </row>
    <row r="1030" spans="1:6" x14ac:dyDescent="0.25">
      <c r="A1030" s="18"/>
      <c r="B1030" s="19"/>
      <c r="C1030" s="20"/>
      <c r="D1030" s="21"/>
      <c r="E1030" s="11"/>
      <c r="F1030" s="22"/>
    </row>
    <row r="1031" spans="1:6" x14ac:dyDescent="0.25">
      <c r="A1031" s="18"/>
      <c r="B1031" s="19"/>
      <c r="C1031" s="20"/>
      <c r="D1031" s="21"/>
      <c r="E1031" s="11"/>
      <c r="F1031" s="22"/>
    </row>
    <row r="1032" spans="1:6" x14ac:dyDescent="0.25">
      <c r="A1032" s="18"/>
      <c r="B1032" s="19"/>
      <c r="C1032" s="20"/>
      <c r="D1032" s="21"/>
      <c r="E1032" s="11"/>
      <c r="F1032" s="22"/>
    </row>
    <row r="1033" spans="1:6" x14ac:dyDescent="0.25">
      <c r="A1033" s="18"/>
      <c r="B1033" s="19"/>
      <c r="C1033" s="20"/>
      <c r="D1033" s="21"/>
      <c r="E1033" s="11"/>
      <c r="F1033" s="22"/>
    </row>
    <row r="1034" spans="1:6" x14ac:dyDescent="0.25">
      <c r="A1034" s="18"/>
      <c r="B1034" s="19"/>
      <c r="C1034" s="20"/>
      <c r="D1034" s="21"/>
      <c r="E1034" s="11"/>
      <c r="F1034" s="22"/>
    </row>
    <row r="1035" spans="1:6" x14ac:dyDescent="0.25">
      <c r="A1035" s="18"/>
      <c r="B1035" s="19"/>
      <c r="C1035" s="20"/>
      <c r="D1035" s="21"/>
      <c r="E1035" s="11"/>
      <c r="F1035" s="22"/>
    </row>
    <row r="1036" spans="1:6" x14ac:dyDescent="0.25">
      <c r="A1036" s="18"/>
      <c r="B1036" s="19"/>
      <c r="C1036" s="20"/>
      <c r="D1036" s="21"/>
      <c r="E1036" s="11"/>
      <c r="F1036" s="22"/>
    </row>
    <row r="1037" spans="1:6" x14ac:dyDescent="0.25">
      <c r="A1037" s="18"/>
      <c r="B1037" s="19"/>
      <c r="C1037" s="20"/>
      <c r="D1037" s="21"/>
      <c r="E1037" s="11"/>
      <c r="F1037" s="22"/>
    </row>
    <row r="1038" spans="1:6" x14ac:dyDescent="0.25">
      <c r="A1038" s="18"/>
      <c r="B1038" s="19"/>
      <c r="C1038" s="20"/>
      <c r="D1038" s="21"/>
      <c r="E1038" s="11"/>
      <c r="F1038" s="22"/>
    </row>
    <row r="1039" spans="1:6" x14ac:dyDescent="0.25">
      <c r="A1039" s="18"/>
      <c r="B1039" s="19"/>
      <c r="C1039" s="20"/>
      <c r="D1039" s="21"/>
      <c r="E1039" s="11"/>
      <c r="F1039" s="22"/>
    </row>
    <row r="1040" spans="1:6" x14ac:dyDescent="0.25">
      <c r="A1040" s="18"/>
      <c r="B1040" s="19"/>
      <c r="C1040" s="20"/>
      <c r="D1040" s="21"/>
      <c r="E1040" s="11"/>
      <c r="F1040" s="22"/>
    </row>
    <row r="1041" spans="1:6" x14ac:dyDescent="0.25">
      <c r="A1041" s="18"/>
      <c r="B1041" s="19"/>
      <c r="C1041" s="20"/>
      <c r="D1041" s="21"/>
      <c r="E1041" s="11"/>
      <c r="F1041" s="22"/>
    </row>
    <row r="1042" spans="1:6" x14ac:dyDescent="0.25">
      <c r="A1042" s="18"/>
      <c r="B1042" s="19"/>
      <c r="C1042" s="20"/>
      <c r="D1042" s="21"/>
      <c r="E1042" s="11"/>
      <c r="F1042" s="22"/>
    </row>
    <row r="1043" spans="1:6" x14ac:dyDescent="0.25">
      <c r="A1043" s="18"/>
      <c r="B1043" s="19"/>
      <c r="C1043" s="20"/>
      <c r="D1043" s="21"/>
      <c r="E1043" s="11"/>
      <c r="F1043" s="22"/>
    </row>
    <row r="1044" spans="1:6" x14ac:dyDescent="0.25">
      <c r="A1044" s="18"/>
      <c r="B1044" s="19"/>
      <c r="C1044" s="20"/>
      <c r="D1044" s="21"/>
      <c r="E1044" s="11"/>
      <c r="F1044" s="22"/>
    </row>
    <row r="1045" spans="1:6" x14ac:dyDescent="0.25">
      <c r="A1045" s="18"/>
      <c r="B1045" s="19"/>
      <c r="C1045" s="20"/>
      <c r="D1045" s="21"/>
      <c r="E1045" s="11"/>
      <c r="F1045" s="22"/>
    </row>
    <row r="1046" spans="1:6" x14ac:dyDescent="0.25">
      <c r="A1046" s="18"/>
      <c r="B1046" s="19"/>
      <c r="C1046" s="20"/>
      <c r="D1046" s="21"/>
      <c r="E1046" s="11"/>
      <c r="F1046" s="22"/>
    </row>
    <row r="1047" spans="1:6" x14ac:dyDescent="0.25">
      <c r="A1047" s="18"/>
      <c r="B1047" s="19"/>
      <c r="C1047" s="20"/>
      <c r="D1047" s="21"/>
      <c r="E1047" s="11"/>
      <c r="F1047" s="22"/>
    </row>
    <row r="1048" spans="1:6" x14ac:dyDescent="0.25">
      <c r="A1048" s="18"/>
      <c r="B1048" s="19"/>
      <c r="C1048" s="20"/>
      <c r="D1048" s="21"/>
      <c r="E1048" s="11"/>
      <c r="F1048" s="22"/>
    </row>
    <row r="1049" spans="1:6" x14ac:dyDescent="0.25">
      <c r="A1049" s="18"/>
      <c r="B1049" s="19"/>
      <c r="C1049" s="20"/>
      <c r="D1049" s="21"/>
      <c r="E1049" s="11"/>
      <c r="F1049" s="22"/>
    </row>
    <row r="1050" spans="1:6" x14ac:dyDescent="0.25">
      <c r="A1050" s="18"/>
      <c r="B1050" s="19"/>
      <c r="C1050" s="20"/>
      <c r="D1050" s="21"/>
      <c r="E1050" s="11"/>
      <c r="F1050" s="22"/>
    </row>
    <row r="1051" spans="1:6" x14ac:dyDescent="0.25">
      <c r="A1051" s="18"/>
      <c r="B1051" s="19"/>
      <c r="C1051" s="20"/>
      <c r="D1051" s="21"/>
      <c r="E1051" s="11"/>
      <c r="F1051" s="22"/>
    </row>
    <row r="1052" spans="1:6" x14ac:dyDescent="0.25">
      <c r="A1052" s="18"/>
      <c r="B1052" s="19"/>
      <c r="C1052" s="20"/>
      <c r="D1052" s="21"/>
      <c r="E1052" s="11"/>
      <c r="F1052" s="22"/>
    </row>
    <row r="1053" spans="1:6" x14ac:dyDescent="0.25">
      <c r="A1053" s="18"/>
      <c r="B1053" s="19"/>
      <c r="C1053" s="20"/>
      <c r="D1053" s="21"/>
      <c r="E1053" s="11"/>
      <c r="F1053" s="22"/>
    </row>
    <row r="1054" spans="1:6" x14ac:dyDescent="0.25">
      <c r="A1054" s="18"/>
      <c r="B1054" s="19"/>
      <c r="C1054" s="20"/>
      <c r="D1054" s="21"/>
      <c r="E1054" s="11"/>
      <c r="F1054" s="22"/>
    </row>
    <row r="1055" spans="1:6" x14ac:dyDescent="0.25">
      <c r="A1055" s="18"/>
      <c r="B1055" s="19"/>
      <c r="C1055" s="20"/>
      <c r="D1055" s="21"/>
      <c r="E1055" s="11"/>
      <c r="F1055" s="22"/>
    </row>
    <row r="1056" spans="1:6" x14ac:dyDescent="0.25">
      <c r="A1056" s="18"/>
      <c r="B1056" s="19"/>
      <c r="C1056" s="20"/>
      <c r="D1056" s="21"/>
      <c r="E1056" s="11"/>
      <c r="F1056" s="22"/>
    </row>
    <row r="1057" spans="1:6" x14ac:dyDescent="0.25">
      <c r="A1057" s="18"/>
      <c r="B1057" s="19"/>
      <c r="C1057" s="20"/>
      <c r="D1057" s="21"/>
      <c r="E1057" s="11"/>
      <c r="F1057" s="22"/>
    </row>
    <row r="1058" spans="1:6" x14ac:dyDescent="0.25">
      <c r="A1058" s="18"/>
      <c r="B1058" s="19"/>
      <c r="C1058" s="20"/>
      <c r="D1058" s="21"/>
      <c r="E1058" s="11"/>
      <c r="F1058" s="22"/>
    </row>
    <row r="1059" spans="1:6" x14ac:dyDescent="0.25">
      <c r="A1059" s="18"/>
      <c r="B1059" s="19"/>
      <c r="C1059" s="20"/>
      <c r="D1059" s="21"/>
      <c r="E1059" s="11"/>
      <c r="F1059" s="22"/>
    </row>
    <row r="1060" spans="1:6" x14ac:dyDescent="0.25">
      <c r="A1060" s="18"/>
      <c r="B1060" s="19"/>
      <c r="C1060" s="20"/>
      <c r="D1060" s="21"/>
      <c r="E1060" s="11"/>
      <c r="F1060" s="22"/>
    </row>
    <row r="1061" spans="1:6" x14ac:dyDescent="0.25">
      <c r="A1061" s="18"/>
      <c r="B1061" s="19"/>
      <c r="C1061" s="20"/>
      <c r="D1061" s="21"/>
      <c r="E1061" s="11"/>
      <c r="F1061" s="22"/>
    </row>
    <row r="1062" spans="1:6" x14ac:dyDescent="0.25">
      <c r="A1062" s="18"/>
      <c r="B1062" s="19"/>
      <c r="C1062" s="20"/>
      <c r="D1062" s="21"/>
      <c r="E1062" s="11"/>
      <c r="F1062" s="22"/>
    </row>
    <row r="1063" spans="1:6" x14ac:dyDescent="0.25">
      <c r="A1063" s="18"/>
      <c r="B1063" s="19"/>
      <c r="C1063" s="20"/>
      <c r="D1063" s="21"/>
      <c r="E1063" s="11"/>
      <c r="F1063" s="22"/>
    </row>
    <row r="1064" spans="1:6" x14ac:dyDescent="0.25">
      <c r="A1064" s="18"/>
      <c r="B1064" s="19"/>
      <c r="C1064" s="20"/>
      <c r="D1064" s="21"/>
      <c r="E1064" s="11"/>
      <c r="F1064" s="22"/>
    </row>
    <row r="1065" spans="1:6" x14ac:dyDescent="0.25">
      <c r="A1065" s="18"/>
      <c r="B1065" s="19"/>
      <c r="C1065" s="20"/>
      <c r="D1065" s="21"/>
      <c r="E1065" s="11"/>
      <c r="F1065" s="22"/>
    </row>
    <row r="1066" spans="1:6" x14ac:dyDescent="0.25">
      <c r="A1066" s="18"/>
      <c r="B1066" s="19"/>
      <c r="C1066" s="20"/>
      <c r="D1066" s="21"/>
      <c r="E1066" s="11"/>
      <c r="F1066" s="22"/>
    </row>
    <row r="1067" spans="1:6" x14ac:dyDescent="0.25">
      <c r="A1067" s="18"/>
      <c r="B1067" s="19"/>
      <c r="C1067" s="20"/>
      <c r="D1067" s="21"/>
      <c r="E1067" s="11"/>
      <c r="F1067" s="22"/>
    </row>
    <row r="1068" spans="1:6" x14ac:dyDescent="0.25">
      <c r="A1068" s="18"/>
      <c r="B1068" s="19"/>
      <c r="C1068" s="20"/>
      <c r="D1068" s="21"/>
      <c r="E1068" s="11"/>
      <c r="F1068" s="22"/>
    </row>
    <row r="1069" spans="1:6" x14ac:dyDescent="0.25">
      <c r="A1069" s="18"/>
      <c r="B1069" s="19"/>
      <c r="C1069" s="20"/>
      <c r="D1069" s="21"/>
      <c r="E1069" s="11"/>
      <c r="F1069" s="22"/>
    </row>
    <row r="1070" spans="1:6" x14ac:dyDescent="0.25">
      <c r="A1070" s="18"/>
      <c r="B1070" s="19"/>
      <c r="C1070" s="20"/>
      <c r="D1070" s="21"/>
      <c r="E1070" s="11"/>
      <c r="F1070" s="22"/>
    </row>
    <row r="1071" spans="1:6" x14ac:dyDescent="0.25">
      <c r="A1071" s="18"/>
      <c r="B1071" s="19"/>
      <c r="C1071" s="20"/>
      <c r="D1071" s="21"/>
      <c r="E1071" s="11"/>
      <c r="F1071" s="22"/>
    </row>
    <row r="1072" spans="1:6" x14ac:dyDescent="0.25">
      <c r="A1072" s="18"/>
      <c r="B1072" s="19"/>
      <c r="C1072" s="20"/>
      <c r="D1072" s="21"/>
      <c r="E1072" s="11"/>
      <c r="F1072" s="22"/>
    </row>
    <row r="1073" spans="1:6" x14ac:dyDescent="0.25">
      <c r="A1073" s="18"/>
      <c r="B1073" s="19"/>
      <c r="C1073" s="20"/>
      <c r="D1073" s="21"/>
      <c r="E1073" s="11"/>
      <c r="F1073" s="22"/>
    </row>
    <row r="1074" spans="1:6" x14ac:dyDescent="0.25">
      <c r="A1074" s="18"/>
      <c r="B1074" s="19"/>
      <c r="C1074" s="20"/>
      <c r="D1074" s="21"/>
      <c r="E1074" s="11"/>
      <c r="F1074" s="22"/>
    </row>
    <row r="1075" spans="1:6" x14ac:dyDescent="0.25">
      <c r="A1075" s="18"/>
      <c r="B1075" s="19"/>
      <c r="C1075" s="20"/>
      <c r="D1075" s="21"/>
      <c r="E1075" s="11"/>
      <c r="F1075" s="22"/>
    </row>
    <row r="1076" spans="1:6" x14ac:dyDescent="0.25">
      <c r="A1076" s="18"/>
      <c r="B1076" s="19"/>
      <c r="C1076" s="20"/>
      <c r="D1076" s="21"/>
      <c r="E1076" s="11"/>
      <c r="F1076" s="22"/>
    </row>
    <row r="1077" spans="1:6" x14ac:dyDescent="0.25">
      <c r="A1077" s="18"/>
      <c r="B1077" s="19"/>
      <c r="C1077" s="20"/>
      <c r="D1077" s="21"/>
      <c r="E1077" s="11"/>
      <c r="F1077" s="22"/>
    </row>
    <row r="1078" spans="1:6" x14ac:dyDescent="0.25">
      <c r="A1078" s="18"/>
      <c r="B1078" s="19"/>
      <c r="C1078" s="20"/>
      <c r="D1078" s="21"/>
      <c r="E1078" s="11"/>
      <c r="F1078" s="22"/>
    </row>
    <row r="1079" spans="1:6" x14ac:dyDescent="0.25">
      <c r="A1079" s="18"/>
      <c r="B1079" s="19"/>
      <c r="C1079" s="20"/>
      <c r="D1079" s="21"/>
      <c r="E1079" s="11"/>
      <c r="F1079" s="22"/>
    </row>
    <row r="1080" spans="1:6" x14ac:dyDescent="0.25">
      <c r="A1080" s="18"/>
      <c r="B1080" s="19"/>
      <c r="C1080" s="20"/>
      <c r="D1080" s="21"/>
      <c r="E1080" s="11"/>
      <c r="F1080" s="22"/>
    </row>
    <row r="1081" spans="1:6" x14ac:dyDescent="0.25">
      <c r="A1081" s="18"/>
      <c r="B1081" s="19"/>
      <c r="C1081" s="20"/>
      <c r="D1081" s="21"/>
      <c r="E1081" s="11"/>
      <c r="F1081" s="22"/>
    </row>
    <row r="1082" spans="1:6" x14ac:dyDescent="0.25">
      <c r="A1082" s="18"/>
      <c r="B1082" s="19"/>
      <c r="C1082" s="20"/>
      <c r="D1082" s="21"/>
      <c r="E1082" s="11"/>
      <c r="F1082" s="22"/>
    </row>
    <row r="1083" spans="1:6" x14ac:dyDescent="0.25">
      <c r="A1083" s="18"/>
      <c r="B1083" s="19"/>
      <c r="C1083" s="20"/>
      <c r="D1083" s="21"/>
      <c r="E1083" s="11"/>
      <c r="F1083" s="22"/>
    </row>
    <row r="1084" spans="1:6" x14ac:dyDescent="0.25">
      <c r="A1084" s="18"/>
      <c r="B1084" s="19"/>
      <c r="C1084" s="20"/>
      <c r="D1084" s="21"/>
      <c r="E1084" s="11"/>
      <c r="F1084" s="22"/>
    </row>
    <row r="1085" spans="1:6" x14ac:dyDescent="0.25">
      <c r="A1085" s="18"/>
      <c r="B1085" s="19"/>
      <c r="C1085" s="20"/>
      <c r="D1085" s="21"/>
      <c r="E1085" s="11"/>
      <c r="F1085" s="22"/>
    </row>
    <row r="1086" spans="1:6" x14ac:dyDescent="0.25">
      <c r="A1086" s="18"/>
      <c r="B1086" s="19"/>
      <c r="C1086" s="20"/>
      <c r="D1086" s="21"/>
      <c r="E1086" s="11"/>
      <c r="F1086" s="22"/>
    </row>
    <row r="1087" spans="1:6" x14ac:dyDescent="0.25">
      <c r="A1087" s="18"/>
      <c r="B1087" s="19"/>
      <c r="C1087" s="20"/>
      <c r="D1087" s="21"/>
      <c r="E1087" s="11"/>
      <c r="F1087" s="22"/>
    </row>
    <row r="1088" spans="1:6" x14ac:dyDescent="0.25">
      <c r="A1088" s="18"/>
      <c r="B1088" s="19"/>
      <c r="C1088" s="20"/>
      <c r="D1088" s="21"/>
      <c r="E1088" s="11"/>
      <c r="F1088" s="22"/>
    </row>
    <row r="1089" spans="1:6" x14ac:dyDescent="0.25">
      <c r="A1089" s="18"/>
      <c r="B1089" s="19"/>
      <c r="C1089" s="20"/>
      <c r="D1089" s="21"/>
      <c r="E1089" s="11"/>
      <c r="F1089" s="22"/>
    </row>
    <row r="1090" spans="1:6" x14ac:dyDescent="0.25">
      <c r="A1090" s="18"/>
      <c r="B1090" s="19"/>
      <c r="C1090" s="20"/>
      <c r="D1090" s="21"/>
      <c r="E1090" s="11"/>
      <c r="F1090" s="22"/>
    </row>
    <row r="1091" spans="1:6" x14ac:dyDescent="0.25">
      <c r="A1091" s="18"/>
      <c r="B1091" s="19"/>
      <c r="C1091" s="20"/>
      <c r="D1091" s="21"/>
      <c r="E1091" s="11"/>
      <c r="F1091" s="22"/>
    </row>
    <row r="1092" spans="1:6" x14ac:dyDescent="0.25">
      <c r="A1092" s="18"/>
      <c r="B1092" s="19"/>
      <c r="C1092" s="20"/>
      <c r="D1092" s="21"/>
      <c r="E1092" s="11"/>
      <c r="F1092" s="22"/>
    </row>
    <row r="1093" spans="1:6" x14ac:dyDescent="0.25">
      <c r="A1093" s="18"/>
      <c r="B1093" s="19"/>
      <c r="C1093" s="20"/>
      <c r="D1093" s="21"/>
      <c r="E1093" s="11"/>
      <c r="F1093" s="22"/>
    </row>
    <row r="1094" spans="1:6" x14ac:dyDescent="0.25">
      <c r="A1094" s="18"/>
      <c r="B1094" s="19"/>
      <c r="C1094" s="20"/>
      <c r="D1094" s="21"/>
      <c r="E1094" s="11"/>
      <c r="F1094" s="22"/>
    </row>
    <row r="1095" spans="1:6" x14ac:dyDescent="0.25">
      <c r="A1095" s="18"/>
      <c r="B1095" s="19"/>
      <c r="C1095" s="20"/>
      <c r="D1095" s="21"/>
      <c r="E1095" s="11"/>
      <c r="F1095" s="22"/>
    </row>
    <row r="1096" spans="1:6" x14ac:dyDescent="0.25">
      <c r="A1096" s="18"/>
      <c r="B1096" s="19"/>
      <c r="C1096" s="20"/>
      <c r="D1096" s="21"/>
      <c r="E1096" s="11"/>
      <c r="F1096" s="22"/>
    </row>
    <row r="1097" spans="1:6" x14ac:dyDescent="0.25">
      <c r="A1097" s="18"/>
      <c r="B1097" s="19"/>
      <c r="C1097" s="20"/>
      <c r="D1097" s="21"/>
      <c r="E1097" s="11"/>
      <c r="F1097" s="22"/>
    </row>
    <row r="1098" spans="1:6" x14ac:dyDescent="0.25">
      <c r="A1098" s="18"/>
      <c r="B1098" s="19"/>
      <c r="C1098" s="20"/>
      <c r="D1098" s="21"/>
      <c r="E1098" s="11"/>
      <c r="F1098" s="22"/>
    </row>
    <row r="1099" spans="1:6" x14ac:dyDescent="0.25">
      <c r="A1099" s="18"/>
      <c r="B1099" s="19"/>
      <c r="C1099" s="20"/>
      <c r="D1099" s="21"/>
      <c r="E1099" s="11"/>
      <c r="F1099" s="22"/>
    </row>
    <row r="1100" spans="1:6" x14ac:dyDescent="0.25">
      <c r="A1100" s="18"/>
      <c r="B1100" s="19"/>
      <c r="C1100" s="20"/>
      <c r="D1100" s="21"/>
      <c r="E1100" s="11"/>
      <c r="F1100" s="22"/>
    </row>
    <row r="1101" spans="1:6" x14ac:dyDescent="0.25">
      <c r="A1101" s="18"/>
      <c r="B1101" s="19"/>
      <c r="C1101" s="20"/>
      <c r="D1101" s="21"/>
      <c r="E1101" s="11"/>
      <c r="F1101" s="22"/>
    </row>
    <row r="1102" spans="1:6" x14ac:dyDescent="0.25">
      <c r="A1102" s="18"/>
      <c r="B1102" s="19"/>
      <c r="C1102" s="20"/>
      <c r="D1102" s="21"/>
      <c r="E1102" s="11"/>
      <c r="F1102" s="22"/>
    </row>
    <row r="1103" spans="1:6" x14ac:dyDescent="0.25">
      <c r="A1103" s="18"/>
      <c r="B1103" s="19"/>
      <c r="C1103" s="20"/>
      <c r="D1103" s="21"/>
      <c r="E1103" s="11"/>
      <c r="F1103" s="22"/>
    </row>
    <row r="1104" spans="1:6" x14ac:dyDescent="0.25">
      <c r="A1104" s="18"/>
      <c r="B1104" s="19"/>
      <c r="C1104" s="20"/>
      <c r="D1104" s="21"/>
      <c r="E1104" s="11"/>
      <c r="F1104" s="22"/>
    </row>
    <row r="1105" spans="1:6" x14ac:dyDescent="0.25">
      <c r="A1105" s="18"/>
      <c r="B1105" s="19"/>
      <c r="C1105" s="20"/>
      <c r="D1105" s="21"/>
      <c r="E1105" s="11"/>
      <c r="F1105" s="22"/>
    </row>
    <row r="1106" spans="1:6" x14ac:dyDescent="0.25">
      <c r="A1106" s="18"/>
      <c r="B1106" s="19"/>
      <c r="C1106" s="20"/>
      <c r="D1106" s="21"/>
      <c r="E1106" s="11"/>
      <c r="F1106" s="22"/>
    </row>
    <row r="1107" spans="1:6" x14ac:dyDescent="0.25">
      <c r="A1107" s="18"/>
      <c r="B1107" s="19"/>
      <c r="C1107" s="20"/>
      <c r="D1107" s="21"/>
      <c r="E1107" s="11"/>
      <c r="F1107" s="22"/>
    </row>
    <row r="1108" spans="1:6" x14ac:dyDescent="0.25">
      <c r="A1108" s="18"/>
      <c r="B1108" s="19"/>
      <c r="C1108" s="20"/>
      <c r="D1108" s="21"/>
      <c r="E1108" s="11"/>
      <c r="F1108" s="22"/>
    </row>
    <row r="1109" spans="1:6" x14ac:dyDescent="0.25">
      <c r="A1109" s="18"/>
      <c r="B1109" s="19"/>
      <c r="C1109" s="20"/>
      <c r="D1109" s="21"/>
      <c r="E1109" s="11"/>
      <c r="F1109" s="22"/>
    </row>
    <row r="1110" spans="1:6" x14ac:dyDescent="0.25">
      <c r="A1110" s="18"/>
      <c r="B1110" s="19"/>
      <c r="C1110" s="20"/>
      <c r="D1110" s="21"/>
      <c r="E1110" s="11"/>
      <c r="F1110" s="22"/>
    </row>
    <row r="1111" spans="1:6" x14ac:dyDescent="0.25">
      <c r="A1111" s="18"/>
      <c r="B1111" s="19"/>
      <c r="C1111" s="20"/>
      <c r="D1111" s="21"/>
      <c r="E1111" s="11"/>
      <c r="F1111" s="22"/>
    </row>
    <row r="1112" spans="1:6" x14ac:dyDescent="0.25">
      <c r="A1112" s="18"/>
      <c r="B1112" s="19"/>
      <c r="C1112" s="20"/>
      <c r="D1112" s="21"/>
      <c r="E1112" s="11"/>
      <c r="F1112" s="22"/>
    </row>
    <row r="1113" spans="1:6" x14ac:dyDescent="0.25">
      <c r="A1113" s="18"/>
      <c r="B1113" s="19"/>
      <c r="C1113" s="20"/>
      <c r="D1113" s="21"/>
      <c r="E1113" s="11"/>
      <c r="F1113" s="22"/>
    </row>
    <row r="1114" spans="1:6" x14ac:dyDescent="0.25">
      <c r="A1114" s="18"/>
      <c r="B1114" s="19"/>
      <c r="C1114" s="20"/>
      <c r="D1114" s="21"/>
      <c r="E1114" s="11"/>
      <c r="F1114" s="22"/>
    </row>
    <row r="1115" spans="1:6" x14ac:dyDescent="0.25">
      <c r="A1115" s="18"/>
      <c r="B1115" s="19"/>
      <c r="C1115" s="20"/>
      <c r="D1115" s="21"/>
      <c r="E1115" s="11"/>
      <c r="F1115" s="22"/>
    </row>
    <row r="1116" spans="1:6" x14ac:dyDescent="0.25">
      <c r="A1116" s="18"/>
      <c r="B1116" s="19"/>
      <c r="C1116" s="20"/>
      <c r="D1116" s="21"/>
      <c r="E1116" s="11"/>
      <c r="F1116" s="22"/>
    </row>
    <row r="1117" spans="1:6" x14ac:dyDescent="0.25">
      <c r="A1117" s="18"/>
      <c r="B1117" s="19"/>
      <c r="C1117" s="20"/>
      <c r="D1117" s="21"/>
      <c r="E1117" s="11"/>
      <c r="F1117" s="22"/>
    </row>
    <row r="1118" spans="1:6" x14ac:dyDescent="0.25">
      <c r="A1118" s="18"/>
      <c r="B1118" s="19"/>
      <c r="C1118" s="20"/>
      <c r="D1118" s="21"/>
      <c r="E1118" s="11"/>
      <c r="F1118" s="22"/>
    </row>
    <row r="1119" spans="1:6" x14ac:dyDescent="0.25">
      <c r="A1119" s="18"/>
      <c r="B1119" s="19"/>
      <c r="C1119" s="20"/>
      <c r="D1119" s="21"/>
      <c r="E1119" s="11"/>
      <c r="F1119" s="22"/>
    </row>
    <row r="1120" spans="1:6" x14ac:dyDescent="0.25">
      <c r="A1120" s="18"/>
      <c r="B1120" s="19"/>
      <c r="C1120" s="20"/>
      <c r="D1120" s="21"/>
      <c r="E1120" s="11"/>
      <c r="F1120" s="22"/>
    </row>
    <row r="1121" spans="1:6" x14ac:dyDescent="0.25">
      <c r="A1121" s="18"/>
      <c r="B1121" s="19"/>
      <c r="C1121" s="20"/>
      <c r="D1121" s="21"/>
      <c r="E1121" s="11"/>
      <c r="F1121" s="22"/>
    </row>
    <row r="1122" spans="1:6" x14ac:dyDescent="0.25">
      <c r="A1122" s="18"/>
      <c r="B1122" s="19"/>
      <c r="C1122" s="20"/>
      <c r="D1122" s="21"/>
      <c r="E1122" s="11"/>
      <c r="F1122" s="22"/>
    </row>
    <row r="1123" spans="1:6" x14ac:dyDescent="0.25">
      <c r="A1123" s="18"/>
      <c r="B1123" s="19"/>
      <c r="C1123" s="20"/>
      <c r="D1123" s="21"/>
      <c r="E1123" s="11"/>
      <c r="F1123" s="22"/>
    </row>
    <row r="1124" spans="1:6" x14ac:dyDescent="0.25">
      <c r="A1124" s="18"/>
      <c r="B1124" s="19"/>
      <c r="C1124" s="20"/>
      <c r="D1124" s="21"/>
      <c r="E1124" s="11"/>
      <c r="F1124" s="22"/>
    </row>
    <row r="1125" spans="1:6" x14ac:dyDescent="0.25">
      <c r="A1125" s="18"/>
      <c r="B1125" s="19"/>
      <c r="C1125" s="20"/>
      <c r="D1125" s="21"/>
      <c r="E1125" s="11"/>
      <c r="F1125" s="22"/>
    </row>
    <row r="1126" spans="1:6" x14ac:dyDescent="0.25">
      <c r="A1126" s="18"/>
      <c r="B1126" s="19"/>
      <c r="C1126" s="20"/>
      <c r="D1126" s="21"/>
      <c r="E1126" s="11"/>
      <c r="F1126" s="22"/>
    </row>
    <row r="1127" spans="1:6" x14ac:dyDescent="0.25">
      <c r="A1127" s="18"/>
      <c r="B1127" s="19"/>
      <c r="C1127" s="20"/>
      <c r="D1127" s="21"/>
      <c r="E1127" s="11"/>
      <c r="F1127" s="22"/>
    </row>
    <row r="1128" spans="1:6" x14ac:dyDescent="0.25">
      <c r="A1128" s="18"/>
      <c r="B1128" s="19"/>
      <c r="C1128" s="20"/>
      <c r="D1128" s="21"/>
      <c r="E1128" s="11"/>
      <c r="F1128" s="22"/>
    </row>
    <row r="1129" spans="1:6" x14ac:dyDescent="0.25">
      <c r="A1129" s="18"/>
      <c r="B1129" s="19"/>
      <c r="C1129" s="20"/>
      <c r="D1129" s="21"/>
      <c r="E1129" s="11"/>
      <c r="F1129" s="22"/>
    </row>
    <row r="1130" spans="1:6" x14ac:dyDescent="0.25">
      <c r="A1130" s="18"/>
      <c r="B1130" s="19"/>
      <c r="C1130" s="20"/>
      <c r="D1130" s="21"/>
      <c r="E1130" s="11"/>
      <c r="F1130" s="22"/>
    </row>
    <row r="1131" spans="1:6" x14ac:dyDescent="0.25">
      <c r="A1131" s="18"/>
      <c r="B1131" s="19"/>
      <c r="C1131" s="20"/>
      <c r="D1131" s="21"/>
      <c r="E1131" s="11"/>
      <c r="F1131" s="22"/>
    </row>
    <row r="1132" spans="1:6" x14ac:dyDescent="0.25">
      <c r="A1132" s="18"/>
      <c r="B1132" s="19"/>
      <c r="C1132" s="20"/>
      <c r="D1132" s="21"/>
      <c r="E1132" s="11"/>
      <c r="F1132" s="22"/>
    </row>
    <row r="1133" spans="1:6" x14ac:dyDescent="0.25">
      <c r="A1133" s="18"/>
      <c r="B1133" s="19"/>
      <c r="C1133" s="20"/>
      <c r="D1133" s="21"/>
      <c r="E1133" s="11"/>
      <c r="F1133" s="22"/>
    </row>
    <row r="1134" spans="1:6" x14ac:dyDescent="0.25">
      <c r="A1134" s="18"/>
      <c r="B1134" s="19"/>
      <c r="C1134" s="20"/>
      <c r="D1134" s="21"/>
      <c r="E1134" s="11"/>
      <c r="F1134" s="22"/>
    </row>
    <row r="1135" spans="1:6" x14ac:dyDescent="0.25">
      <c r="A1135" s="18"/>
      <c r="B1135" s="19"/>
      <c r="C1135" s="20"/>
      <c r="D1135" s="21"/>
      <c r="E1135" s="11"/>
      <c r="F1135" s="22"/>
    </row>
    <row r="1136" spans="1:6" x14ac:dyDescent="0.25">
      <c r="A1136" s="18"/>
      <c r="B1136" s="19"/>
      <c r="C1136" s="20"/>
      <c r="D1136" s="21"/>
      <c r="E1136" s="11"/>
      <c r="F1136" s="22"/>
    </row>
    <row r="1137" spans="1:6" x14ac:dyDescent="0.25">
      <c r="A1137" s="18"/>
      <c r="B1137" s="19"/>
      <c r="C1137" s="20"/>
      <c r="D1137" s="21"/>
      <c r="E1137" s="11"/>
      <c r="F1137" s="22"/>
    </row>
    <row r="1138" spans="1:6" x14ac:dyDescent="0.25">
      <c r="A1138" s="18"/>
      <c r="B1138" s="19"/>
      <c r="C1138" s="20"/>
      <c r="D1138" s="21"/>
      <c r="E1138" s="11"/>
      <c r="F1138" s="22"/>
    </row>
    <row r="1139" spans="1:6" x14ac:dyDescent="0.25">
      <c r="A1139" s="18"/>
      <c r="B1139" s="19"/>
      <c r="C1139" s="20"/>
      <c r="D1139" s="21"/>
      <c r="E1139" s="11"/>
      <c r="F1139" s="22"/>
    </row>
    <row r="1140" spans="1:6" x14ac:dyDescent="0.25">
      <c r="A1140" s="18"/>
      <c r="B1140" s="19"/>
      <c r="C1140" s="20"/>
      <c r="D1140" s="21"/>
      <c r="E1140" s="11"/>
      <c r="F1140" s="22"/>
    </row>
    <row r="1141" spans="1:6" x14ac:dyDescent="0.25">
      <c r="A1141" s="18"/>
      <c r="B1141" s="19"/>
      <c r="C1141" s="20"/>
      <c r="D1141" s="21"/>
      <c r="E1141" s="11"/>
      <c r="F1141" s="22"/>
    </row>
    <row r="1142" spans="1:6" x14ac:dyDescent="0.25">
      <c r="A1142" s="18"/>
      <c r="B1142" s="19"/>
      <c r="C1142" s="20"/>
      <c r="D1142" s="21"/>
      <c r="E1142" s="11"/>
      <c r="F1142" s="22"/>
    </row>
    <row r="1143" spans="1:6" x14ac:dyDescent="0.25">
      <c r="A1143" s="18"/>
      <c r="B1143" s="19"/>
      <c r="C1143" s="20"/>
      <c r="D1143" s="21"/>
      <c r="E1143" s="11"/>
      <c r="F1143" s="22"/>
    </row>
    <row r="1144" spans="1:6" x14ac:dyDescent="0.25">
      <c r="A1144" s="18"/>
      <c r="B1144" s="19"/>
      <c r="C1144" s="20"/>
      <c r="D1144" s="21"/>
      <c r="E1144" s="11"/>
      <c r="F1144" s="22"/>
    </row>
    <row r="1145" spans="1:6" x14ac:dyDescent="0.25">
      <c r="A1145" s="18"/>
      <c r="B1145" s="19"/>
      <c r="C1145" s="20"/>
      <c r="D1145" s="21"/>
      <c r="E1145" s="11"/>
      <c r="F1145" s="22"/>
    </row>
    <row r="1146" spans="1:6" x14ac:dyDescent="0.25">
      <c r="A1146" s="18"/>
      <c r="B1146" s="19"/>
      <c r="C1146" s="20"/>
      <c r="D1146" s="21"/>
      <c r="E1146" s="11"/>
      <c r="F1146" s="22"/>
    </row>
    <row r="1147" spans="1:6" x14ac:dyDescent="0.25">
      <c r="A1147" s="18"/>
      <c r="B1147" s="19"/>
      <c r="C1147" s="20"/>
      <c r="D1147" s="21"/>
      <c r="E1147" s="11"/>
      <c r="F1147" s="22"/>
    </row>
    <row r="1148" spans="1:6" x14ac:dyDescent="0.25">
      <c r="A1148" s="18"/>
      <c r="B1148" s="19"/>
      <c r="C1148" s="20"/>
      <c r="D1148" s="21"/>
      <c r="E1148" s="11"/>
      <c r="F1148" s="22"/>
    </row>
    <row r="1149" spans="1:6" x14ac:dyDescent="0.25">
      <c r="A1149" s="18"/>
      <c r="B1149" s="19"/>
      <c r="C1149" s="20"/>
      <c r="D1149" s="21"/>
      <c r="E1149" s="11"/>
      <c r="F1149" s="22"/>
    </row>
    <row r="1150" spans="1:6" x14ac:dyDescent="0.25">
      <c r="A1150" s="18"/>
      <c r="B1150" s="19"/>
      <c r="C1150" s="20"/>
      <c r="D1150" s="21"/>
      <c r="E1150" s="11"/>
      <c r="F1150" s="22"/>
    </row>
    <row r="1151" spans="1:6" x14ac:dyDescent="0.25">
      <c r="A1151" s="18"/>
      <c r="B1151" s="19"/>
      <c r="C1151" s="20"/>
      <c r="D1151" s="21"/>
      <c r="E1151" s="11"/>
      <c r="F1151" s="22"/>
    </row>
    <row r="1152" spans="1:6" x14ac:dyDescent="0.25">
      <c r="A1152" s="18"/>
      <c r="B1152" s="19"/>
      <c r="C1152" s="20"/>
      <c r="D1152" s="21"/>
      <c r="E1152" s="11"/>
      <c r="F1152" s="22"/>
    </row>
    <row r="1153" spans="1:6" x14ac:dyDescent="0.25">
      <c r="A1153" s="18"/>
      <c r="B1153" s="19"/>
      <c r="C1153" s="20"/>
      <c r="D1153" s="21"/>
      <c r="E1153" s="11"/>
      <c r="F1153" s="22"/>
    </row>
    <row r="1154" spans="1:6" x14ac:dyDescent="0.25">
      <c r="A1154" s="18"/>
      <c r="B1154" s="19"/>
      <c r="C1154" s="20"/>
      <c r="D1154" s="21"/>
      <c r="E1154" s="11"/>
      <c r="F1154" s="22"/>
    </row>
    <row r="1155" spans="1:6" x14ac:dyDescent="0.25">
      <c r="A1155" s="18"/>
      <c r="B1155" s="19"/>
      <c r="C1155" s="20"/>
      <c r="D1155" s="21"/>
      <c r="E1155" s="11"/>
      <c r="F1155" s="22"/>
    </row>
    <row r="1156" spans="1:6" x14ac:dyDescent="0.25">
      <c r="A1156" s="18"/>
      <c r="B1156" s="19"/>
      <c r="C1156" s="20"/>
      <c r="D1156" s="21"/>
      <c r="E1156" s="11"/>
      <c r="F1156" s="22"/>
    </row>
    <row r="1157" spans="1:6" x14ac:dyDescent="0.25">
      <c r="A1157" s="18"/>
      <c r="B1157" s="19"/>
      <c r="C1157" s="20"/>
      <c r="D1157" s="21"/>
      <c r="E1157" s="11"/>
      <c r="F1157" s="22"/>
    </row>
    <row r="1158" spans="1:6" x14ac:dyDescent="0.25">
      <c r="A1158" s="18"/>
      <c r="B1158" s="19"/>
      <c r="C1158" s="20"/>
      <c r="D1158" s="21"/>
      <c r="E1158" s="11"/>
      <c r="F1158" s="22"/>
    </row>
    <row r="1159" spans="1:6" x14ac:dyDescent="0.25">
      <c r="A1159" s="18"/>
      <c r="B1159" s="19"/>
      <c r="C1159" s="20"/>
      <c r="D1159" s="21"/>
      <c r="E1159" s="11"/>
      <c r="F1159" s="22"/>
    </row>
    <row r="1160" spans="1:6" x14ac:dyDescent="0.25">
      <c r="A1160" s="18"/>
      <c r="B1160" s="19"/>
      <c r="C1160" s="20"/>
      <c r="D1160" s="21"/>
      <c r="E1160" s="11"/>
      <c r="F1160" s="22"/>
    </row>
    <row r="1161" spans="1:6" x14ac:dyDescent="0.25">
      <c r="A1161" s="18"/>
      <c r="B1161" s="19"/>
      <c r="C1161" s="20"/>
      <c r="D1161" s="21"/>
      <c r="E1161" s="11"/>
      <c r="F1161" s="22"/>
    </row>
    <row r="1162" spans="1:6" x14ac:dyDescent="0.25">
      <c r="A1162" s="18"/>
      <c r="B1162" s="19"/>
      <c r="C1162" s="20"/>
      <c r="D1162" s="21"/>
      <c r="E1162" s="11"/>
      <c r="F1162" s="22"/>
    </row>
    <row r="1163" spans="1:6" x14ac:dyDescent="0.25">
      <c r="A1163" s="18"/>
      <c r="B1163" s="19"/>
      <c r="C1163" s="20"/>
      <c r="D1163" s="21"/>
      <c r="E1163" s="11"/>
      <c r="F1163" s="22"/>
    </row>
    <row r="1164" spans="1:6" x14ac:dyDescent="0.25">
      <c r="A1164" s="18"/>
      <c r="B1164" s="19"/>
      <c r="C1164" s="20"/>
      <c r="D1164" s="21"/>
      <c r="E1164" s="11"/>
      <c r="F1164" s="22"/>
    </row>
    <row r="1165" spans="1:6" x14ac:dyDescent="0.25">
      <c r="A1165" s="18"/>
      <c r="B1165" s="19"/>
      <c r="C1165" s="20"/>
      <c r="D1165" s="21"/>
      <c r="E1165" s="11"/>
      <c r="F1165" s="22"/>
    </row>
    <row r="1166" spans="1:6" x14ac:dyDescent="0.25">
      <c r="A1166" s="18"/>
      <c r="B1166" s="19"/>
      <c r="C1166" s="20"/>
      <c r="D1166" s="21"/>
      <c r="E1166" s="11"/>
      <c r="F1166" s="22"/>
    </row>
    <row r="1167" spans="1:6" x14ac:dyDescent="0.25">
      <c r="A1167" s="18"/>
      <c r="B1167" s="19"/>
      <c r="C1167" s="20"/>
      <c r="D1167" s="21"/>
      <c r="E1167" s="11"/>
      <c r="F1167" s="22"/>
    </row>
    <row r="1168" spans="1:6" x14ac:dyDescent="0.25">
      <c r="A1168" s="18"/>
      <c r="B1168" s="19"/>
      <c r="C1168" s="20"/>
      <c r="D1168" s="21"/>
      <c r="E1168" s="11"/>
      <c r="F1168" s="22"/>
    </row>
    <row r="1169" spans="1:6" x14ac:dyDescent="0.25">
      <c r="A1169" s="18"/>
      <c r="B1169" s="19"/>
      <c r="C1169" s="20"/>
      <c r="D1169" s="21"/>
      <c r="E1169" s="11"/>
      <c r="F1169" s="22"/>
    </row>
    <row r="1170" spans="1:6" x14ac:dyDescent="0.25">
      <c r="A1170" s="18"/>
      <c r="B1170" s="19"/>
      <c r="C1170" s="20"/>
      <c r="D1170" s="21"/>
      <c r="E1170" s="11"/>
      <c r="F1170" s="22"/>
    </row>
    <row r="1171" spans="1:6" x14ac:dyDescent="0.25">
      <c r="A1171" s="18"/>
      <c r="B1171" s="19"/>
      <c r="C1171" s="20"/>
      <c r="D1171" s="21"/>
      <c r="E1171" s="11"/>
      <c r="F1171" s="22"/>
    </row>
    <row r="1172" spans="1:6" x14ac:dyDescent="0.25">
      <c r="A1172" s="18"/>
      <c r="B1172" s="19"/>
      <c r="C1172" s="20"/>
      <c r="D1172" s="21"/>
      <c r="E1172" s="11"/>
      <c r="F1172" s="22"/>
    </row>
    <row r="1173" spans="1:6" x14ac:dyDescent="0.25">
      <c r="A1173" s="18"/>
      <c r="B1173" s="19"/>
      <c r="C1173" s="20"/>
      <c r="D1173" s="21"/>
      <c r="E1173" s="11"/>
      <c r="F1173" s="22"/>
    </row>
    <row r="1174" spans="1:6" x14ac:dyDescent="0.25">
      <c r="A1174" s="18"/>
      <c r="B1174" s="19"/>
      <c r="C1174" s="20"/>
      <c r="D1174" s="21"/>
      <c r="E1174" s="11"/>
      <c r="F1174" s="22"/>
    </row>
    <row r="1175" spans="1:6" x14ac:dyDescent="0.25">
      <c r="A1175" s="18"/>
      <c r="B1175" s="19"/>
      <c r="C1175" s="20"/>
      <c r="D1175" s="21"/>
      <c r="E1175" s="11"/>
      <c r="F1175" s="22"/>
    </row>
    <row r="1176" spans="1:6" x14ac:dyDescent="0.25">
      <c r="A1176" s="18"/>
      <c r="B1176" s="19"/>
      <c r="C1176" s="20"/>
      <c r="D1176" s="21"/>
      <c r="E1176" s="11"/>
      <c r="F1176" s="22"/>
    </row>
    <row r="1177" spans="1:6" x14ac:dyDescent="0.25">
      <c r="A1177" s="18"/>
      <c r="B1177" s="19"/>
      <c r="C1177" s="20"/>
      <c r="D1177" s="21"/>
      <c r="E1177" s="11"/>
      <c r="F1177" s="22"/>
    </row>
    <row r="1178" spans="1:6" x14ac:dyDescent="0.25">
      <c r="A1178" s="18"/>
      <c r="B1178" s="19"/>
      <c r="C1178" s="20"/>
      <c r="D1178" s="21"/>
      <c r="E1178" s="11"/>
      <c r="F1178" s="22"/>
    </row>
  </sheetData>
  <sheetProtection sheet="1" selectLockedCells="1"/>
  <mergeCells count="1">
    <mergeCell ref="A1:G1"/>
  </mergeCells>
  <conditionalFormatting sqref="B2:B33">
    <cfRule type="cellIs" dxfId="20" priority="7" operator="equal">
      <formula>$H$2</formula>
    </cfRule>
  </conditionalFormatting>
  <conditionalFormatting sqref="A137:A147 Q106">
    <cfRule type="expression" dxfId="19" priority="4" stopIfTrue="1">
      <formula>A106=SMALL($B106:$C106,1)</formula>
    </cfRule>
    <cfRule type="expression" dxfId="18" priority="5" stopIfTrue="1">
      <formula>A106=SMALL($B106:$C106,2)</formula>
    </cfRule>
    <cfRule type="expression" dxfId="17" priority="6" stopIfTrue="1">
      <formula>A106=SMALL($B106:$C106,3)</formula>
    </cfRule>
  </conditionalFormatting>
  <conditionalFormatting sqref="A106:A136 B106:P106">
    <cfRule type="expression" dxfId="16" priority="1" stopIfTrue="1">
      <formula>A106=SMALL($B106:$C106,1)</formula>
    </cfRule>
    <cfRule type="expression" dxfId="15" priority="2" stopIfTrue="1">
      <formula>A106=SMALL($B106:$C106,2)</formula>
    </cfRule>
    <cfRule type="expression" dxfId="14" priority="3" stopIfTrue="1">
      <formula>A106=SMALL($B106:$C106,3)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41AD-ACAC-439F-9005-A8BD109AF292}">
  <dimension ref="A1:Q1178"/>
  <sheetViews>
    <sheetView showGridLines="0" zoomScale="85" zoomScaleNormal="85" workbookViewId="0">
      <selection activeCell="A16" sqref="A16"/>
    </sheetView>
  </sheetViews>
  <sheetFormatPr defaultRowHeight="15" x14ac:dyDescent="0.25"/>
  <cols>
    <col min="1" max="1" width="6.7109375" style="7" bestFit="1" customWidth="1"/>
    <col min="2" max="2" width="21.85546875" style="7" bestFit="1" customWidth="1"/>
    <col min="3" max="3" width="33" style="7" customWidth="1"/>
    <col min="4" max="4" width="16.7109375" style="7" bestFit="1" customWidth="1"/>
    <col min="5" max="5" width="25.85546875" style="7" customWidth="1"/>
    <col min="6" max="6" width="17" style="7" bestFit="1" customWidth="1"/>
    <col min="7" max="7" width="12.7109375" style="7" customWidth="1"/>
    <col min="8" max="8" width="13.7109375" style="7" bestFit="1" customWidth="1"/>
    <col min="9" max="9" width="19.5703125" style="7" bestFit="1" customWidth="1"/>
    <col min="10" max="10" width="23.7109375" style="7" bestFit="1" customWidth="1"/>
    <col min="11" max="11" width="22.140625" style="7" bestFit="1" customWidth="1"/>
    <col min="12" max="12" width="19.28515625" style="7" bestFit="1" customWidth="1"/>
    <col min="13" max="13" width="19" style="7" bestFit="1" customWidth="1"/>
    <col min="14" max="14" width="15.5703125" style="7" bestFit="1" customWidth="1"/>
    <col min="15" max="15" width="14.7109375" style="7" bestFit="1" customWidth="1"/>
    <col min="16" max="17" width="9.140625" style="7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21" customHeight="1" thickBot="1" x14ac:dyDescent="0.3">
      <c r="A1" s="30" t="s">
        <v>31</v>
      </c>
      <c r="B1" s="31"/>
      <c r="C1" s="31"/>
      <c r="D1" s="31"/>
      <c r="E1" s="31"/>
      <c r="F1" s="31"/>
      <c r="G1" s="32"/>
      <c r="H1" s="5" t="s">
        <v>1</v>
      </c>
      <c r="I1" s="6" t="str">
        <f>J52</f>
        <v>Matheus Dias</v>
      </c>
      <c r="J1" s="6" t="str">
        <f>K52</f>
        <v>Aparecido Arantes</v>
      </c>
      <c r="K1" s="6" t="e">
        <f>L52</f>
        <v>#N/A</v>
      </c>
    </row>
    <row r="2" spans="1:13" x14ac:dyDescent="0.25">
      <c r="A2" s="8"/>
      <c r="B2" s="9" t="s">
        <v>10</v>
      </c>
      <c r="C2" s="10"/>
      <c r="D2" s="10"/>
      <c r="E2" s="10"/>
      <c r="F2" s="10"/>
      <c r="G2" s="10"/>
      <c r="H2" s="5" t="s">
        <v>2</v>
      </c>
      <c r="I2" s="29">
        <f>AVERAGE(J53:J97)</f>
        <v>2.1680786699876636E-2</v>
      </c>
      <c r="J2" s="29">
        <f>AVERAGE(K53:K97)</f>
        <v>4.2123358049376433E-2</v>
      </c>
      <c r="K2" s="29" t="e">
        <f>AVERAGE(L53:L97)</f>
        <v>#N/A</v>
      </c>
    </row>
    <row r="3" spans="1:13" x14ac:dyDescent="0.25">
      <c r="A3" s="8"/>
      <c r="B3" s="12" t="s">
        <v>9</v>
      </c>
      <c r="C3" s="10"/>
      <c r="D3" s="10"/>
      <c r="E3" s="10"/>
      <c r="F3" s="10"/>
      <c r="G3" s="10"/>
      <c r="H3" s="5" t="s">
        <v>3</v>
      </c>
      <c r="I3" s="29">
        <f>LARGE(J53:J97,2)</f>
        <v>7.5664417229026032E-2</v>
      </c>
      <c r="J3" s="29">
        <f>LARGE(K53:K97,2)</f>
        <v>7.7397317337332253E-2</v>
      </c>
      <c r="K3" s="29" t="e">
        <f>LARGE(L53:L97,2)</f>
        <v>#N/A</v>
      </c>
      <c r="L3" s="11" t="e">
        <f>LARGE(I3:K3,1)</f>
        <v>#N/A</v>
      </c>
      <c r="M3" s="13" t="e">
        <f>L3</f>
        <v>#N/A</v>
      </c>
    </row>
    <row r="4" spans="1:13" x14ac:dyDescent="0.25">
      <c r="A4" s="8"/>
      <c r="B4" s="12" t="s">
        <v>8</v>
      </c>
      <c r="C4" s="10"/>
      <c r="D4" s="10"/>
      <c r="E4" s="10"/>
      <c r="F4" s="10"/>
      <c r="G4" s="10"/>
      <c r="H4" s="5" t="s">
        <v>4</v>
      </c>
      <c r="I4" s="29">
        <f>SMALL(J53:J97,1)</f>
        <v>3.1492126968256651E-3</v>
      </c>
      <c r="J4" s="29">
        <f>SMALL(K53:K97,1)</f>
        <v>3.1625426976588926E-2</v>
      </c>
      <c r="K4" s="29" t="e">
        <f>SMALL(L53:L97,1)</f>
        <v>#N/A</v>
      </c>
      <c r="L4" s="11" t="e">
        <f>SMALL(I4:K4,1)</f>
        <v>#N/A</v>
      </c>
      <c r="M4" s="13" t="e">
        <f>L4</f>
        <v>#N/A</v>
      </c>
    </row>
    <row r="5" spans="1:13" x14ac:dyDescent="0.25">
      <c r="A5" s="8"/>
      <c r="B5" s="12" t="s">
        <v>11</v>
      </c>
      <c r="C5" s="10"/>
      <c r="D5" s="10"/>
      <c r="E5" s="10"/>
      <c r="F5" s="10"/>
      <c r="G5" s="10"/>
      <c r="H5" s="14" t="s">
        <v>5</v>
      </c>
      <c r="I5" s="29">
        <f>_xlfn.STDEV.S(J53:J97)</f>
        <v>1.9933479036213852E-2</v>
      </c>
      <c r="J5" s="29">
        <f>_xlfn.STDEV.S(K53:K97)</f>
        <v>1.2049063025984925E-2</v>
      </c>
      <c r="K5" s="29" t="e">
        <f>_xlfn.STDEV.S(L53:L97)</f>
        <v>#N/A</v>
      </c>
    </row>
    <row r="6" spans="1:13" x14ac:dyDescent="0.25">
      <c r="A6" s="8"/>
      <c r="B6" s="12" t="s">
        <v>24</v>
      </c>
      <c r="C6" s="10"/>
      <c r="D6" s="10"/>
      <c r="E6" s="10"/>
      <c r="F6" s="10"/>
      <c r="G6" s="10"/>
      <c r="H6" s="5" t="s">
        <v>6</v>
      </c>
      <c r="I6" s="29"/>
      <c r="J6" s="29"/>
      <c r="K6" s="29"/>
    </row>
    <row r="7" spans="1:13" x14ac:dyDescent="0.25">
      <c r="A7" s="8">
        <v>1</v>
      </c>
      <c r="B7" s="12" t="s">
        <v>16</v>
      </c>
      <c r="C7" s="10"/>
      <c r="D7" s="10"/>
      <c r="E7" s="10"/>
      <c r="F7" s="10"/>
      <c r="G7" s="10"/>
      <c r="H7" s="10"/>
      <c r="I7" s="15"/>
      <c r="J7" s="15"/>
      <c r="K7" s="15"/>
    </row>
    <row r="8" spans="1:13" x14ac:dyDescent="0.25">
      <c r="A8" s="8"/>
      <c r="B8" s="12" t="s">
        <v>25</v>
      </c>
      <c r="C8" s="10"/>
      <c r="D8" s="10"/>
      <c r="E8" s="10"/>
      <c r="F8" s="10"/>
      <c r="G8" s="10"/>
      <c r="H8" s="10"/>
      <c r="I8" s="10"/>
      <c r="J8" s="10"/>
      <c r="K8" s="10"/>
    </row>
    <row r="9" spans="1:13" x14ac:dyDescent="0.25">
      <c r="A9" s="8"/>
      <c r="B9" s="12" t="s">
        <v>21</v>
      </c>
      <c r="C9" s="10"/>
      <c r="D9" s="10"/>
      <c r="E9" s="10"/>
      <c r="F9" s="10"/>
      <c r="G9" s="10"/>
      <c r="H9" s="10"/>
      <c r="I9" s="10"/>
      <c r="J9" s="10"/>
      <c r="K9" s="10"/>
    </row>
    <row r="10" spans="1:13" x14ac:dyDescent="0.25">
      <c r="A10" s="8"/>
      <c r="B10" s="12" t="s">
        <v>26</v>
      </c>
      <c r="C10" s="10"/>
      <c r="D10" s="10"/>
      <c r="E10" s="10"/>
      <c r="F10" s="10"/>
      <c r="G10" s="10"/>
      <c r="H10" s="10"/>
      <c r="I10" s="10"/>
      <c r="J10" s="10"/>
      <c r="K10" s="10"/>
    </row>
    <row r="11" spans="1:13" x14ac:dyDescent="0.25">
      <c r="A11" s="8"/>
      <c r="B11" s="12" t="s">
        <v>27</v>
      </c>
      <c r="C11" s="10"/>
      <c r="D11" s="10"/>
      <c r="E11" s="10"/>
      <c r="F11" s="10"/>
      <c r="G11" s="10"/>
      <c r="H11" s="10"/>
      <c r="I11" s="10"/>
      <c r="J11" s="10"/>
      <c r="K11" s="10"/>
    </row>
    <row r="12" spans="1:13" x14ac:dyDescent="0.25">
      <c r="A12" s="8"/>
      <c r="B12" s="12" t="s">
        <v>12</v>
      </c>
      <c r="C12" s="10"/>
      <c r="D12" s="10"/>
      <c r="E12" s="10"/>
      <c r="F12" s="10"/>
      <c r="G12" s="10"/>
      <c r="H12" s="10"/>
      <c r="I12" s="10"/>
      <c r="J12" s="10"/>
      <c r="K12" s="15"/>
    </row>
    <row r="13" spans="1:13" x14ac:dyDescent="0.25">
      <c r="A13" s="8"/>
      <c r="B13" s="12" t="s">
        <v>22</v>
      </c>
      <c r="C13" s="10"/>
      <c r="D13" s="10"/>
      <c r="E13" s="10"/>
      <c r="F13" s="10"/>
      <c r="G13" s="10"/>
      <c r="I13" s="10"/>
      <c r="J13" s="10"/>
      <c r="K13" s="16" t="e">
        <f>SMALL(I4:K4,1)-L13</f>
        <v>#N/A</v>
      </c>
    </row>
    <row r="14" spans="1:13" x14ac:dyDescent="0.25">
      <c r="A14" s="8"/>
      <c r="B14" s="12" t="s">
        <v>17</v>
      </c>
      <c r="C14" s="10"/>
      <c r="D14" s="10"/>
      <c r="E14" s="10"/>
      <c r="F14" s="10"/>
      <c r="G14" s="10"/>
      <c r="I14" s="10"/>
      <c r="J14" s="10"/>
      <c r="K14" s="16" t="e">
        <f>LARGE(I3:K3,1)+L13</f>
        <v>#N/A</v>
      </c>
    </row>
    <row r="15" spans="1:13" x14ac:dyDescent="0.25">
      <c r="A15" s="8">
        <v>2</v>
      </c>
      <c r="B15" s="12" t="s">
        <v>28</v>
      </c>
      <c r="C15" s="10"/>
      <c r="D15" s="10"/>
      <c r="E15" s="10"/>
      <c r="F15" s="10"/>
      <c r="G15" s="10"/>
      <c r="I15" s="10"/>
      <c r="J15" s="10"/>
      <c r="K15" s="15"/>
    </row>
    <row r="16" spans="1:13" x14ac:dyDescent="0.25">
      <c r="A16" s="8"/>
      <c r="B16" s="12" t="s">
        <v>18</v>
      </c>
      <c r="C16" s="10"/>
      <c r="D16" s="10"/>
      <c r="E16" s="10"/>
      <c r="F16" s="10"/>
      <c r="G16" s="10"/>
      <c r="I16" s="10"/>
      <c r="K16" s="10"/>
    </row>
    <row r="17" spans="1:11" x14ac:dyDescent="0.25">
      <c r="A17" s="8"/>
      <c r="B17" s="12"/>
      <c r="C17" s="10"/>
      <c r="D17" s="10"/>
      <c r="E17" s="10"/>
      <c r="F17" s="10"/>
      <c r="G17" s="10"/>
      <c r="I17" s="10"/>
      <c r="K17" s="10"/>
    </row>
    <row r="18" spans="1:11" x14ac:dyDescent="0.25">
      <c r="A18" s="8"/>
      <c r="B18" s="12"/>
      <c r="C18" s="10"/>
      <c r="D18" s="10"/>
      <c r="E18" s="10"/>
      <c r="F18" s="10"/>
      <c r="G18" s="10"/>
      <c r="K18" s="10"/>
    </row>
    <row r="19" spans="1:11" x14ac:dyDescent="0.25">
      <c r="A19" s="8"/>
      <c r="B19" s="12"/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25">
      <c r="A20" s="8"/>
      <c r="B20" s="12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25">
      <c r="A21" s="8"/>
      <c r="B21" s="12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A22" s="8"/>
      <c r="B22" s="12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25">
      <c r="A23" s="8"/>
      <c r="B23" s="12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25">
      <c r="A24" s="8"/>
      <c r="B24" s="12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25">
      <c r="A25" s="8"/>
      <c r="B25" s="12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25">
      <c r="A26" s="8"/>
      <c r="B26" s="12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25">
      <c r="A27" s="8"/>
      <c r="B27" s="12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25">
      <c r="A28" s="8"/>
      <c r="B28" s="12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5">
      <c r="A29" s="8"/>
      <c r="B29" s="12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25">
      <c r="A30" s="8"/>
      <c r="B30" s="12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25">
      <c r="A31" s="8"/>
      <c r="B31" s="12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25">
      <c r="A32" s="8"/>
      <c r="B32" s="12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8"/>
      <c r="B33" s="12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8"/>
      <c r="B34" s="12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25">
      <c r="A35" s="8"/>
      <c r="B35" s="12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5">
      <c r="A36" s="8"/>
      <c r="B36" s="12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8"/>
      <c r="B37" s="12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8"/>
      <c r="B38" s="12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8"/>
      <c r="B39" s="12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8"/>
      <c r="B40" s="12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A41" s="8"/>
      <c r="B41" s="12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s="8"/>
      <c r="B42" s="12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A43" s="8"/>
      <c r="B43" s="12"/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25">
      <c r="A44" s="8"/>
      <c r="B44" s="12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s="8"/>
      <c r="B45" s="12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A46" s="8"/>
      <c r="B46" s="12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5">
      <c r="A47" s="8"/>
      <c r="B47" s="12"/>
      <c r="C47" s="10"/>
      <c r="D47" s="10"/>
      <c r="E47" s="10"/>
      <c r="F47" s="10"/>
      <c r="G47" s="10"/>
      <c r="H47" s="10"/>
      <c r="I47" s="10"/>
      <c r="J47" s="10"/>
      <c r="K47" s="10"/>
    </row>
    <row r="48" spans="1:1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2" x14ac:dyDescent="0.25">
      <c r="A50"/>
      <c r="B50"/>
      <c r="C50"/>
      <c r="D50"/>
      <c r="E50"/>
      <c r="F50"/>
      <c r="I50" s="10"/>
      <c r="J50" s="17">
        <f>MATCH(J52,'ETAPA 2'!$B$106:$AT$106,0)</f>
        <v>6</v>
      </c>
      <c r="K50" s="17">
        <f>MATCH(K52,'ETAPA 2'!$B$106:$AT$106,0)</f>
        <v>14</v>
      </c>
      <c r="L50" s="17" t="e">
        <f>MATCH(L52,'ETAPA 2'!$B$106:$AT$106,0)</f>
        <v>#N/A</v>
      </c>
    </row>
    <row r="51" spans="1:12" x14ac:dyDescent="0.25">
      <c r="A51"/>
      <c r="B51"/>
      <c r="C51"/>
      <c r="D51"/>
      <c r="E51"/>
      <c r="F51"/>
      <c r="I51" s="10"/>
      <c r="J51" s="23">
        <f>COUNTA('ETAPA 2'!$B$107:$B$147)</f>
        <v>30</v>
      </c>
      <c r="K51" s="23">
        <f>COUNTA('ETAPA 2'!$B$107:$B$147)</f>
        <v>30</v>
      </c>
      <c r="L51" s="23">
        <f>COUNTA('ETAPA 2'!$B$107:$B$147)</f>
        <v>30</v>
      </c>
    </row>
    <row r="52" spans="1:12" x14ac:dyDescent="0.25">
      <c r="A52"/>
      <c r="B52"/>
      <c r="C52"/>
      <c r="D52"/>
      <c r="E52"/>
      <c r="F52"/>
      <c r="I52" s="24" t="s">
        <v>0</v>
      </c>
      <c r="J52" s="24" t="str">
        <f>VLOOKUP(1,$A$2:$B$46,2,FALSE)</f>
        <v>Matheus Dias</v>
      </c>
      <c r="K52" s="24" t="str">
        <f>VLOOKUP(2,$A$2:$B$46,2,FALSE)</f>
        <v>Aparecido Arantes</v>
      </c>
      <c r="L52" s="24" t="e">
        <f>VLOOKUP(3,$A$2:$B$36,2,FALSE)</f>
        <v>#N/A</v>
      </c>
    </row>
    <row r="53" spans="1:12" x14ac:dyDescent="0.25">
      <c r="A53"/>
      <c r="B53"/>
      <c r="C53"/>
      <c r="D53"/>
      <c r="E53"/>
      <c r="F53"/>
      <c r="I53" s="25">
        <v>1</v>
      </c>
      <c r="J53" s="28" cm="1">
        <f t="array" ref="J53">IF(INDEX('ETAPA 2'!$B$106:$AT$171,$I53+1,J$50)=0,"",INDEX('ETAPA 2'!$B$106:$AT$171,$I53+1,J$50))</f>
        <v>8.5745230359076718E-2</v>
      </c>
      <c r="K53" s="28" cm="1">
        <f t="array" ref="K53">IF(INDEX('ETAPA 2'!$B$106:$AT$171,$I53+1,K$50)=0,"",INDEX('ETAPA 2'!$B$106:$AT$171,$I53+1,K$50))</f>
        <v>8.8744480546529989E-2</v>
      </c>
      <c r="L53" s="28" t="e" cm="1">
        <f t="array" ref="L53">IF(INDEX('ETAPA 2'!$B$106:$AT$171,$I53+1,L$50)=0,"",INDEX('ETAPA 2'!$B$106:$AT$171,$I53+1,L$50))</f>
        <v>#N/A</v>
      </c>
    </row>
    <row r="54" spans="1:12" x14ac:dyDescent="0.25">
      <c r="A54"/>
      <c r="B54"/>
      <c r="C54"/>
      <c r="D54"/>
      <c r="E54"/>
      <c r="F54"/>
      <c r="I54" s="25">
        <v>2</v>
      </c>
      <c r="J54" s="28" cm="1">
        <f t="array" ref="J54">IF(INDEX('ETAPA 2'!$B$106:$AT$171,$I54+1,J$50)=0,"",INDEX('ETAPA 2'!$B$106:$AT$171,$I54+1,J$50))</f>
        <v>3.264183954011466E-2</v>
      </c>
      <c r="K54" s="28" cm="1">
        <f t="array" ref="K54">IF(INDEX('ETAPA 2'!$B$106:$AT$171,$I54+1,K$50)=0,"",INDEX('ETAPA 2'!$B$106:$AT$171,$I54+1,K$50))</f>
        <v>7.7397317337332253E-2</v>
      </c>
      <c r="L54" s="28" t="e" cm="1">
        <f t="array" ref="L54">IF(INDEX('ETAPA 2'!$B$106:$AT$171,$I54+1,L$50)=0,"",INDEX('ETAPA 2'!$B$106:$AT$171,$I54+1,L$50))</f>
        <v>#N/A</v>
      </c>
    </row>
    <row r="55" spans="1:12" x14ac:dyDescent="0.25">
      <c r="A55"/>
      <c r="B55"/>
      <c r="C55"/>
      <c r="D55"/>
      <c r="E55"/>
      <c r="F55"/>
      <c r="I55" s="25">
        <v>3</v>
      </c>
      <c r="J55" s="28" cm="1">
        <f t="array" ref="J55">IF(INDEX('ETAPA 2'!$B$106:$AT$171,$I55+1,J$50)=0,"",INDEX('ETAPA 2'!$B$106:$AT$171,$I55+1,J$50))</f>
        <v>1.4146463384153922E-2</v>
      </c>
      <c r="K55" s="28" cm="1">
        <f t="array" ref="K55">IF(INDEX('ETAPA 2'!$B$106:$AT$171,$I55+1,K$50)=0,"",INDEX('ETAPA 2'!$B$106:$AT$171,$I55+1,K$50))</f>
        <v>4.0273265017078799E-2</v>
      </c>
      <c r="L55" s="28" t="e" cm="1">
        <f t="array" ref="L55">IF(INDEX('ETAPA 2'!$B$106:$AT$171,$I55+1,L$50)=0,"",INDEX('ETAPA 2'!$B$106:$AT$171,$I55+1,L$50))</f>
        <v>#N/A</v>
      </c>
    </row>
    <row r="56" spans="1:12" x14ac:dyDescent="0.25">
      <c r="A56"/>
      <c r="B56"/>
      <c r="C56"/>
      <c r="D56"/>
      <c r="E56"/>
      <c r="F56"/>
      <c r="I56" s="25">
        <v>4</v>
      </c>
      <c r="J56" s="28" cm="1">
        <f t="array" ref="J56">IF(INDEX('ETAPA 2'!$B$106:$AT$171,$I56+1,J$50)=0,"",INDEX('ETAPA 2'!$B$106:$AT$171,$I56+1,J$50))</f>
        <v>2.3727401482962415E-2</v>
      </c>
      <c r="K56" s="28" cm="1">
        <f t="array" ref="K56">IF(INDEX('ETAPA 2'!$B$106:$AT$171,$I56+1,K$50)=0,"",INDEX('ETAPA 2'!$B$106:$AT$171,$I56+1,K$50))</f>
        <v>4.5172040323252505E-2</v>
      </c>
      <c r="L56" s="28" t="e" cm="1">
        <f t="array" ref="L56">IF(INDEX('ETAPA 2'!$B$106:$AT$171,$I56+1,L$50)=0,"",INDEX('ETAPA 2'!$B$106:$AT$171,$I56+1,L$50))</f>
        <v>#N/A</v>
      </c>
    </row>
    <row r="57" spans="1:12" x14ac:dyDescent="0.25">
      <c r="A57"/>
      <c r="B57"/>
      <c r="C57"/>
      <c r="D57"/>
      <c r="E57"/>
      <c r="F57"/>
      <c r="I57" s="25">
        <v>5</v>
      </c>
      <c r="J57" s="28" cm="1">
        <f t="array" ref="J57">IF(INDEX('ETAPA 2'!$B$106:$AT$171,$I57+1,J$50)=0,"",INDEX('ETAPA 2'!$B$106:$AT$171,$I57+1,J$50))</f>
        <v>1.8262101141381396E-2</v>
      </c>
      <c r="K57" s="28" cm="1">
        <f t="array" ref="K57">IF(INDEX('ETAPA 2'!$B$106:$AT$171,$I57+1,K$50)=0,"",INDEX('ETAPA 2'!$B$106:$AT$171,$I57+1,K$50))</f>
        <v>3.7940514871282083E-2</v>
      </c>
      <c r="L57" s="28" t="e" cm="1">
        <f t="array" ref="L57">IF(INDEX('ETAPA 2'!$B$106:$AT$171,$I57+1,L$50)=0,"",INDEX('ETAPA 2'!$B$106:$AT$171,$I57+1,L$50))</f>
        <v>#N/A</v>
      </c>
    </row>
    <row r="58" spans="1:12" x14ac:dyDescent="0.25">
      <c r="A58"/>
      <c r="B58"/>
      <c r="C58"/>
      <c r="D58"/>
      <c r="E58"/>
      <c r="F58"/>
      <c r="I58" s="25">
        <v>6</v>
      </c>
      <c r="J58" s="28" cm="1">
        <f t="array" ref="J58">IF(INDEX('ETAPA 2'!$B$106:$AT$171,$I58+1,J$50)=0,"",INDEX('ETAPA 2'!$B$106:$AT$171,$I58+1,J$50))</f>
        <v>1.3330000833124814E-2</v>
      </c>
      <c r="K58" s="28" cm="1">
        <f t="array" ref="K58">IF(INDEX('ETAPA 2'!$B$106:$AT$171,$I58+1,K$50)=0,"",INDEX('ETAPA 2'!$B$106:$AT$171,$I58+1,K$50))</f>
        <v>4.8271265516954091E-2</v>
      </c>
      <c r="L58" s="28" t="e" cm="1">
        <f t="array" ref="L58">IF(INDEX('ETAPA 2'!$B$106:$AT$171,$I58+1,L$50)=0,"",INDEX('ETAPA 2'!$B$106:$AT$171,$I58+1,L$50))</f>
        <v>#N/A</v>
      </c>
    </row>
    <row r="59" spans="1:12" x14ac:dyDescent="0.25">
      <c r="A59"/>
      <c r="B59"/>
      <c r="C59"/>
      <c r="D59"/>
      <c r="E59"/>
      <c r="F59"/>
      <c r="I59" s="25">
        <v>7</v>
      </c>
      <c r="J59" s="28" cm="1">
        <f t="array" ref="J59">IF(INDEX('ETAPA 2'!$B$106:$AT$171,$I59+1,J$50)=0,"",INDEX('ETAPA 2'!$B$106:$AT$171,$I59+1,J$50))</f>
        <v>1.0813963175872366E-2</v>
      </c>
      <c r="K59" s="28" cm="1">
        <f t="array" ref="K59">IF(INDEX('ETAPA 2'!$B$106:$AT$171,$I59+1,K$50)=0,"",INDEX('ETAPA 2'!$B$106:$AT$171,$I59+1,K$50))</f>
        <v>4.4938765308672537E-2</v>
      </c>
      <c r="L59" s="28" t="e" cm="1">
        <f t="array" ref="L59">IF(INDEX('ETAPA 2'!$B$106:$AT$171,$I59+1,L$50)=0,"",INDEX('ETAPA 2'!$B$106:$AT$171,$I59+1,L$50))</f>
        <v>#N/A</v>
      </c>
    </row>
    <row r="60" spans="1:12" x14ac:dyDescent="0.25">
      <c r="A60"/>
      <c r="B60"/>
      <c r="C60"/>
      <c r="D60"/>
      <c r="E60"/>
      <c r="F60"/>
      <c r="I60" s="25">
        <v>8</v>
      </c>
      <c r="J60" s="28" cm="1">
        <f t="array" ref="J60">IF(INDEX('ETAPA 2'!$B$106:$AT$171,$I60+1,J$50)=0,"",INDEX('ETAPA 2'!$B$106:$AT$171,$I60+1,J$50))</f>
        <v>1.0114138132133556E-2</v>
      </c>
      <c r="K60" s="28" cm="1">
        <f t="array" ref="K60">IF(INDEX('ETAPA 2'!$B$106:$AT$171,$I60+1,K$50)=0,"",INDEX('ETAPA 2'!$B$106:$AT$171,$I60+1,K$50))</f>
        <v>3.762392735149532E-2</v>
      </c>
      <c r="L60" s="28" t="e" cm="1">
        <f t="array" ref="L60">IF(INDEX('ETAPA 2'!$B$106:$AT$171,$I60+1,L$50)=0,"",INDEX('ETAPA 2'!$B$106:$AT$171,$I60+1,L$50))</f>
        <v>#N/A</v>
      </c>
    </row>
    <row r="61" spans="1:12" x14ac:dyDescent="0.25">
      <c r="A61"/>
      <c r="B61"/>
      <c r="C61"/>
      <c r="D61"/>
      <c r="E61"/>
      <c r="F61"/>
      <c r="I61" s="25">
        <v>9</v>
      </c>
      <c r="J61" s="28" cm="1">
        <f t="array" ref="J61">IF(INDEX('ETAPA 2'!$B$106:$AT$171,$I61+1,J$50)=0,"",INDEX('ETAPA 2'!$B$106:$AT$171,$I61+1,J$50))</f>
        <v>1.2530200783137534E-2</v>
      </c>
      <c r="K61" s="28" cm="1">
        <f t="array" ref="K61">IF(INDEX('ETAPA 2'!$B$106:$AT$171,$I61+1,K$50)=0,"",INDEX('ETAPA 2'!$B$106:$AT$171,$I61+1,K$50))</f>
        <v>3.8307089894192931E-2</v>
      </c>
      <c r="L61" s="28" t="e" cm="1">
        <f t="array" ref="L61">IF(INDEX('ETAPA 2'!$B$106:$AT$171,$I61+1,L$50)=0,"",INDEX('ETAPA 2'!$B$106:$AT$171,$I61+1,L$50))</f>
        <v>#N/A</v>
      </c>
    </row>
    <row r="62" spans="1:12" x14ac:dyDescent="0.25">
      <c r="A62"/>
      <c r="B62"/>
      <c r="C62"/>
      <c r="D62"/>
      <c r="E62"/>
      <c r="F62"/>
      <c r="I62" s="25">
        <v>10</v>
      </c>
      <c r="J62" s="28" cm="1">
        <f t="array" ref="J62">IF(INDEX('ETAPA 2'!$B$106:$AT$171,$I62+1,J$50)=0,"",INDEX('ETAPA 2'!$B$106:$AT$171,$I62+1,J$50))</f>
        <v>1.2980088311255486E-2</v>
      </c>
      <c r="K62" s="28" cm="1">
        <f t="array" ref="K62">IF(INDEX('ETAPA 2'!$B$106:$AT$171,$I62+1,K$50)=0,"",INDEX('ETAPA 2'!$B$106:$AT$171,$I62+1,K$50))</f>
        <v>4.0339915021244552E-2</v>
      </c>
      <c r="L62" s="28" t="e" cm="1">
        <f t="array" ref="L62">IF(INDEX('ETAPA 2'!$B$106:$AT$171,$I62+1,L$50)=0,"",INDEX('ETAPA 2'!$B$106:$AT$171,$I62+1,L$50))</f>
        <v>#N/A</v>
      </c>
    </row>
    <row r="63" spans="1:12" x14ac:dyDescent="0.25">
      <c r="A63"/>
      <c r="B63"/>
      <c r="C63"/>
      <c r="D63"/>
      <c r="E63"/>
      <c r="F63"/>
      <c r="I63" s="25">
        <v>11</v>
      </c>
      <c r="J63" s="28" cm="1">
        <f t="array" ref="J63">IF(INDEX('ETAPA 2'!$B$106:$AT$171,$I63+1,J$50)=0,"",INDEX('ETAPA 2'!$B$106:$AT$171,$I63+1,J$50))</f>
        <v>4.9087728067982887E-2</v>
      </c>
      <c r="K63" s="28" cm="1">
        <f t="array" ref="K63">IF(INDEX('ETAPA 2'!$B$106:$AT$171,$I63+1,K$50)=0,"",INDEX('ETAPA 2'!$B$106:$AT$171,$I63+1,K$50))</f>
        <v>3.2158627009914148E-2</v>
      </c>
      <c r="L63" s="28" t="e" cm="1">
        <f t="array" ref="L63">IF(INDEX('ETAPA 2'!$B$106:$AT$171,$I63+1,L$50)=0,"",INDEX('ETAPA 2'!$B$106:$AT$171,$I63+1,L$50))</f>
        <v>#N/A</v>
      </c>
    </row>
    <row r="64" spans="1:12" x14ac:dyDescent="0.25">
      <c r="A64"/>
      <c r="B64"/>
      <c r="C64"/>
      <c r="D64"/>
      <c r="E64"/>
      <c r="F64"/>
      <c r="I64" s="25">
        <v>12</v>
      </c>
      <c r="J64" s="28" cm="1">
        <f t="array" ref="J64">IF(INDEX('ETAPA 2'!$B$106:$AT$171,$I64+1,J$50)=0,"",INDEX('ETAPA 2'!$B$106:$AT$171,$I64+1,J$50))</f>
        <v>1.6162626010164181E-2</v>
      </c>
      <c r="K64" s="28" cm="1">
        <f t="array" ref="K64">IF(INDEX('ETAPA 2'!$B$106:$AT$171,$I64+1,K$50)=0,"",INDEX('ETAPA 2'!$B$106:$AT$171,$I64+1,K$50))</f>
        <v>3.9540114971257111E-2</v>
      </c>
      <c r="L64" s="28" t="e" cm="1">
        <f t="array" ref="L64">IF(INDEX('ETAPA 2'!$B$106:$AT$171,$I64+1,L$50)=0,"",INDEX('ETAPA 2'!$B$106:$AT$171,$I64+1,L$50))</f>
        <v>#N/A</v>
      </c>
    </row>
    <row r="65" spans="1:12" x14ac:dyDescent="0.25">
      <c r="A65"/>
      <c r="B65"/>
      <c r="C65"/>
      <c r="D65"/>
      <c r="E65"/>
      <c r="F65"/>
      <c r="I65" s="25">
        <v>13</v>
      </c>
      <c r="J65" s="28" cm="1">
        <f t="array" ref="J65">IF(INDEX('ETAPA 2'!$B$106:$AT$171,$I65+1,J$50)=0,"",INDEX('ETAPA 2'!$B$106:$AT$171,$I65+1,J$50))</f>
        <v>1.5812713488294387E-2</v>
      </c>
      <c r="K65" s="28" cm="1">
        <f t="array" ref="K65">IF(INDEX('ETAPA 2'!$B$106:$AT$171,$I65+1,K$50)=0,"",INDEX('ETAPA 2'!$B$106:$AT$171,$I65+1,K$50))</f>
        <v>3.340831458801969E-2</v>
      </c>
      <c r="L65" s="28" t="e" cm="1">
        <f t="array" ref="L65">IF(INDEX('ETAPA 2'!$B$106:$AT$171,$I65+1,L$50)=0,"",INDEX('ETAPA 2'!$B$106:$AT$171,$I65+1,L$50))</f>
        <v>#N/A</v>
      </c>
    </row>
    <row r="66" spans="1:12" x14ac:dyDescent="0.25">
      <c r="A66"/>
      <c r="B66"/>
      <c r="C66"/>
      <c r="D66"/>
      <c r="E66"/>
      <c r="F66"/>
      <c r="I66" s="25">
        <v>14</v>
      </c>
      <c r="J66" s="28" cm="1">
        <f t="array" ref="J66">IF(INDEX('ETAPA 2'!$B$106:$AT$171,$I66+1,J$50)=0,"",INDEX('ETAPA 2'!$B$106:$AT$171,$I66+1,J$50))</f>
        <v>1.9828376239273391E-2</v>
      </c>
      <c r="K66" s="28" cm="1">
        <f t="array" ref="K66">IF(INDEX('ETAPA 2'!$B$106:$AT$171,$I66+1,K$50)=0,"",INDEX('ETAPA 2'!$B$106:$AT$171,$I66+1,K$50))</f>
        <v>4.6505040406564849E-2</v>
      </c>
      <c r="L66" s="28" t="e" cm="1">
        <f t="array" ref="L66">IF(INDEX('ETAPA 2'!$B$106:$AT$171,$I66+1,L$50)=0,"",INDEX('ETAPA 2'!$B$106:$AT$171,$I66+1,L$50))</f>
        <v>#N/A</v>
      </c>
    </row>
    <row r="67" spans="1:12" x14ac:dyDescent="0.25">
      <c r="A67"/>
      <c r="B67"/>
      <c r="C67"/>
      <c r="D67"/>
      <c r="E67"/>
      <c r="F67"/>
      <c r="I67" s="25">
        <v>15</v>
      </c>
      <c r="J67" s="28" cm="1">
        <f t="array" ref="J67">IF(INDEX('ETAPA 2'!$B$106:$AT$171,$I67+1,J$50)=0,"",INDEX('ETAPA 2'!$B$106:$AT$171,$I67+1,J$50))</f>
        <v>1.1663750728984349E-2</v>
      </c>
      <c r="K67" s="28" cm="1">
        <f t="array" ref="K67">IF(INDEX('ETAPA 2'!$B$106:$AT$171,$I67+1,K$50)=0,"",INDEX('ETAPA 2'!$B$106:$AT$171,$I67+1,K$50))</f>
        <v>4.2622677663917342E-2</v>
      </c>
      <c r="L67" s="28" t="e" cm="1">
        <f t="array" ref="L67">IF(INDEX('ETAPA 2'!$B$106:$AT$171,$I67+1,L$50)=0,"",INDEX('ETAPA 2'!$B$106:$AT$171,$I67+1,L$50))</f>
        <v>#N/A</v>
      </c>
    </row>
    <row r="68" spans="1:12" x14ac:dyDescent="0.25">
      <c r="A68"/>
      <c r="B68"/>
      <c r="C68"/>
      <c r="D68"/>
      <c r="E68"/>
      <c r="F68"/>
      <c r="I68" s="25">
        <v>16</v>
      </c>
      <c r="J68" s="28" cm="1">
        <f t="array" ref="J68">IF(INDEX('ETAPA 2'!$B$106:$AT$171,$I68+1,J$50)=0,"",INDEX('ETAPA 2'!$B$106:$AT$171,$I68+1,J$50))</f>
        <v>3.8840289927517833E-2</v>
      </c>
      <c r="K68" s="28" cm="1">
        <f t="array" ref="K68">IF(INDEX('ETAPA 2'!$B$106:$AT$171,$I68+1,K$50)=0,"",INDEX('ETAPA 2'!$B$106:$AT$171,$I68+1,K$50))</f>
        <v>3.4691327168207796E-2</v>
      </c>
      <c r="L68" s="28" t="e" cm="1">
        <f t="array" ref="L68">IF(INDEX('ETAPA 2'!$B$106:$AT$171,$I68+1,L$50)=0,"",INDEX('ETAPA 2'!$B$106:$AT$171,$I68+1,L$50))</f>
        <v>#N/A</v>
      </c>
    </row>
    <row r="69" spans="1:12" x14ac:dyDescent="0.25">
      <c r="A69"/>
      <c r="B69"/>
      <c r="C69"/>
      <c r="D69"/>
      <c r="E69"/>
      <c r="F69"/>
      <c r="I69" s="25">
        <v>17</v>
      </c>
      <c r="J69" s="28" cm="1">
        <f t="array" ref="J69">IF(INDEX('ETAPA 2'!$B$106:$AT$171,$I69+1,J$50)=0,"",INDEX('ETAPA 2'!$B$106:$AT$171,$I69+1,J$50))</f>
        <v>7.5664417229026032E-2</v>
      </c>
      <c r="K69" s="28" cm="1">
        <f t="array" ref="K69">IF(INDEX('ETAPA 2'!$B$106:$AT$171,$I69+1,K$50)=0,"",INDEX('ETAPA 2'!$B$106:$AT$171,$I69+1,K$50))</f>
        <v>3.1625426976588926E-2</v>
      </c>
      <c r="L69" s="28" t="e" cm="1">
        <f t="array" ref="L69">IF(INDEX('ETAPA 2'!$B$106:$AT$171,$I69+1,L$50)=0,"",INDEX('ETAPA 2'!$B$106:$AT$171,$I69+1,L$50))</f>
        <v>#N/A</v>
      </c>
    </row>
    <row r="70" spans="1:12" x14ac:dyDescent="0.25">
      <c r="A70"/>
      <c r="B70"/>
      <c r="C70"/>
      <c r="D70"/>
      <c r="E70"/>
      <c r="F70"/>
      <c r="I70" s="25">
        <v>18</v>
      </c>
      <c r="J70" s="28" cm="1">
        <f t="array" ref="J70">IF(INDEX('ETAPA 2'!$B$106:$AT$171,$I70+1,J$50)=0,"",INDEX('ETAPA 2'!$B$106:$AT$171,$I70+1,J$50))</f>
        <v>3.1158876947429616E-2</v>
      </c>
      <c r="K70" s="28" cm="1">
        <f t="array" ref="K70">IF(INDEX('ETAPA 2'!$B$106:$AT$171,$I70+1,K$50)=0,"",INDEX('ETAPA 2'!$B$106:$AT$171,$I70+1,K$50))</f>
        <v>3.4041489627593062E-2</v>
      </c>
      <c r="L70" s="28" t="e" cm="1">
        <f t="array" ref="L70">IF(INDEX('ETAPA 2'!$B$106:$AT$171,$I70+1,L$50)=0,"",INDEX('ETAPA 2'!$B$106:$AT$171,$I70+1,L$50))</f>
        <v>#N/A</v>
      </c>
    </row>
    <row r="71" spans="1:12" x14ac:dyDescent="0.25">
      <c r="A71"/>
      <c r="B71"/>
      <c r="C71"/>
      <c r="D71"/>
      <c r="E71"/>
      <c r="F71"/>
      <c r="I71" s="25">
        <v>19</v>
      </c>
      <c r="J71" s="28" cm="1">
        <f t="array" ref="J71">IF(INDEX('ETAPA 2'!$B$106:$AT$171,$I71+1,J$50)=0,"",INDEX('ETAPA 2'!$B$106:$AT$171,$I71+1,J$50))</f>
        <v>3.599100224943461E-3</v>
      </c>
      <c r="K71" s="28" cm="1">
        <f t="array" ref="K71">IF(INDEX('ETAPA 2'!$B$106:$AT$171,$I71+1,K$50)=0,"",INDEX('ETAPA 2'!$B$106:$AT$171,$I71+1,K$50))</f>
        <v>4.7371490460718035E-2</v>
      </c>
      <c r="L71" s="28" t="e" cm="1">
        <f t="array" ref="L71">IF(INDEX('ETAPA 2'!$B$106:$AT$171,$I71+1,L$50)=0,"",INDEX('ETAPA 2'!$B$106:$AT$171,$I71+1,L$50))</f>
        <v>#N/A</v>
      </c>
    </row>
    <row r="72" spans="1:12" x14ac:dyDescent="0.25">
      <c r="A72"/>
      <c r="B72"/>
      <c r="C72"/>
      <c r="D72"/>
      <c r="E72"/>
      <c r="F72"/>
      <c r="I72" s="25">
        <v>20</v>
      </c>
      <c r="J72" s="28" cm="1">
        <f t="array" ref="J72">IF(INDEX('ETAPA 2'!$B$106:$AT$171,$I72+1,J$50)=0,"",INDEX('ETAPA 2'!$B$106:$AT$171,$I72+1,J$50))</f>
        <v>3.4824627176539454E-3</v>
      </c>
      <c r="K72" s="28" cm="1">
        <f t="array" ref="K72">IF(INDEX('ETAPA 2'!$B$106:$AT$171,$I72+1,K$50)=0,"",INDEX('ETAPA 2'!$B$106:$AT$171,$I72+1,K$50))</f>
        <v>4.1756227609763996E-2</v>
      </c>
      <c r="L72" s="28" t="e" cm="1">
        <f t="array" ref="L72">IF(INDEX('ETAPA 2'!$B$106:$AT$171,$I72+1,L$50)=0,"",INDEX('ETAPA 2'!$B$106:$AT$171,$I72+1,L$50))</f>
        <v>#N/A</v>
      </c>
    </row>
    <row r="73" spans="1:12" x14ac:dyDescent="0.25">
      <c r="A73"/>
      <c r="B73"/>
      <c r="C73"/>
      <c r="D73"/>
      <c r="E73"/>
      <c r="F73"/>
      <c r="I73" s="25">
        <v>21</v>
      </c>
      <c r="J73" s="28" cm="1">
        <f t="array" ref="J73">IF(INDEX('ETAPA 2'!$B$106:$AT$171,$I73+1,J$50)=0,"",INDEX('ETAPA 2'!$B$106:$AT$171,$I73+1,J$50))</f>
        <v>3.6157627259849764E-3</v>
      </c>
      <c r="K73" s="28" cm="1">
        <f t="array" ref="K73">IF(INDEX('ETAPA 2'!$B$106:$AT$171,$I73+1,K$50)=0,"",INDEX('ETAPA 2'!$B$106:$AT$171,$I73+1,K$50))</f>
        <v>3.7523952345246851E-2</v>
      </c>
      <c r="L73" s="28" t="e" cm="1">
        <f t="array" ref="L73">IF(INDEX('ETAPA 2'!$B$106:$AT$171,$I73+1,L$50)=0,"",INDEX('ETAPA 2'!$B$106:$AT$171,$I73+1,L$50))</f>
        <v>#N/A</v>
      </c>
    </row>
    <row r="74" spans="1:12" x14ac:dyDescent="0.25">
      <c r="A74"/>
      <c r="B74"/>
      <c r="C74"/>
      <c r="D74"/>
      <c r="E74"/>
      <c r="F74"/>
      <c r="I74" s="25">
        <v>22</v>
      </c>
      <c r="J74" s="28" cm="1">
        <f t="array" ref="J74">IF(INDEX('ETAPA 2'!$B$106:$AT$171,$I74+1,J$50)=0,"",INDEX('ETAPA 2'!$B$106:$AT$171,$I74+1,J$50))</f>
        <v>3.5157877197366642E-3</v>
      </c>
      <c r="K74" s="28" cm="1">
        <f t="array" ref="K74">IF(INDEX('ETAPA 2'!$B$106:$AT$171,$I74+1,K$50)=0,"",INDEX('ETAPA 2'!$B$106:$AT$171,$I74+1,K$50))</f>
        <v>4.0406565025410145E-2</v>
      </c>
      <c r="L74" s="28" t="e" cm="1">
        <f t="array" ref="L74">IF(INDEX('ETAPA 2'!$B$106:$AT$171,$I74+1,L$50)=0,"",INDEX('ETAPA 2'!$B$106:$AT$171,$I74+1,L$50))</f>
        <v>#N/A</v>
      </c>
    </row>
    <row r="75" spans="1:12" x14ac:dyDescent="0.25">
      <c r="A75"/>
      <c r="B75"/>
      <c r="C75"/>
      <c r="D75"/>
      <c r="E75"/>
      <c r="F75"/>
      <c r="I75" s="25">
        <v>23</v>
      </c>
      <c r="J75" s="28" t="str" cm="1">
        <f t="array" ref="J75">IF(INDEX('ETAPA 2'!$B$106:$AT$171,$I75+1,J$50)=0,"",INDEX('ETAPA 2'!$B$106:$AT$171,$I75+1,J$50))</f>
        <v/>
      </c>
      <c r="K75" s="28" cm="1">
        <f t="array" ref="K75">IF(INDEX('ETAPA 2'!$B$106:$AT$171,$I75+1,K$50)=0,"",INDEX('ETAPA 2'!$B$106:$AT$171,$I75+1,K$50))</f>
        <v>4.0256602516037597E-2</v>
      </c>
      <c r="L75" s="28" t="e" cm="1">
        <f t="array" ref="L75">IF(INDEX('ETAPA 2'!$B$106:$AT$171,$I75+1,L$50)=0,"",INDEX('ETAPA 2'!$B$106:$AT$171,$I75+1,L$50))</f>
        <v>#N/A</v>
      </c>
    </row>
    <row r="76" spans="1:12" x14ac:dyDescent="0.25">
      <c r="A76"/>
      <c r="B76"/>
      <c r="C76"/>
      <c r="D76"/>
      <c r="E76"/>
      <c r="F76"/>
      <c r="I76" s="25">
        <v>24</v>
      </c>
      <c r="J76" s="28" cm="1">
        <f t="array" ref="J76">IF(INDEX('ETAPA 2'!$B$106:$AT$171,$I76+1,J$50)=0,"",INDEX('ETAPA 2'!$B$106:$AT$171,$I76+1,J$50))</f>
        <v>2.7476464217279048E-2</v>
      </c>
      <c r="K76" s="28" cm="1">
        <f t="array" ref="K76">IF(INDEX('ETAPA 2'!$B$106:$AT$171,$I76+1,K$50)=0,"",INDEX('ETAPA 2'!$B$106:$AT$171,$I76+1,K$50))</f>
        <v>3.8990252436890693E-2</v>
      </c>
      <c r="L76" s="28" t="e" cm="1">
        <f t="array" ref="L76">IF(INDEX('ETAPA 2'!$B$106:$AT$171,$I76+1,L$50)=0,"",INDEX('ETAPA 2'!$B$106:$AT$171,$I76+1,L$50))</f>
        <v>#N/A</v>
      </c>
    </row>
    <row r="77" spans="1:12" x14ac:dyDescent="0.25">
      <c r="A77"/>
      <c r="B77"/>
      <c r="C77"/>
      <c r="D77"/>
      <c r="E77"/>
      <c r="F77"/>
      <c r="I77" s="25">
        <v>25</v>
      </c>
      <c r="J77" s="28" cm="1">
        <f t="array" ref="J77">IF(INDEX('ETAPA 2'!$B$106:$AT$171,$I77+1,J$50)=0,"",INDEX('ETAPA 2'!$B$106:$AT$171,$I77+1,J$50))</f>
        <v>1.239690077480619E-2</v>
      </c>
      <c r="K77" s="28" cm="1">
        <f t="array" ref="K77">IF(INDEX('ETAPA 2'!$B$106:$AT$171,$I77+1,K$50)=0,"",INDEX('ETAPA 2'!$B$106:$AT$171,$I77+1,K$50))</f>
        <v>3.7590602349412604E-2</v>
      </c>
      <c r="L77" s="28" t="e" cm="1">
        <f t="array" ref="L77">IF(INDEX('ETAPA 2'!$B$106:$AT$171,$I77+1,L$50)=0,"",INDEX('ETAPA 2'!$B$106:$AT$171,$I77+1,L$50))</f>
        <v>#N/A</v>
      </c>
    </row>
    <row r="78" spans="1:12" x14ac:dyDescent="0.25">
      <c r="A78"/>
      <c r="B78"/>
      <c r="C78"/>
      <c r="D78"/>
      <c r="E78"/>
      <c r="F78"/>
      <c r="I78" s="25">
        <v>26</v>
      </c>
      <c r="J78" s="28" cm="1">
        <f t="array" ref="J78">IF(INDEX('ETAPA 2'!$B$106:$AT$171,$I78+1,J$50)=0,"",INDEX('ETAPA 2'!$B$106:$AT$171,$I78+1,J$50))</f>
        <v>1.4979588436224232E-2</v>
      </c>
      <c r="K78" s="28" cm="1">
        <f t="array" ref="K78">IF(INDEX('ETAPA 2'!$B$106:$AT$171,$I78+1,K$50)=0,"",INDEX('ETAPA 2'!$B$106:$AT$171,$I78+1,K$50))</f>
        <v>3.63242522702657E-2</v>
      </c>
      <c r="L78" s="28" t="e" cm="1">
        <f t="array" ref="L78">IF(INDEX('ETAPA 2'!$B$106:$AT$171,$I78+1,L$50)=0,"",INDEX('ETAPA 2'!$B$106:$AT$171,$I78+1,L$50))</f>
        <v>#N/A</v>
      </c>
    </row>
    <row r="79" spans="1:12" x14ac:dyDescent="0.25">
      <c r="A79"/>
      <c r="B79"/>
      <c r="C79"/>
      <c r="D79"/>
      <c r="E79"/>
      <c r="F79"/>
      <c r="I79" s="25">
        <v>27</v>
      </c>
      <c r="J79" s="28" cm="1">
        <f t="array" ref="J79">IF(INDEX('ETAPA 2'!$B$106:$AT$171,$I79+1,J$50)=0,"",INDEX('ETAPA 2'!$B$106:$AT$171,$I79+1,J$50))</f>
        <v>3.5624427226526423E-2</v>
      </c>
      <c r="K79" s="28" cm="1">
        <f t="array" ref="K79">IF(INDEX('ETAPA 2'!$B$106:$AT$171,$I79+1,K$50)=0,"",INDEX('ETAPA 2'!$B$106:$AT$171,$I79+1,K$50))</f>
        <v>3.9373489960843049E-2</v>
      </c>
      <c r="L79" s="28" t="e" cm="1">
        <f t="array" ref="L79">IF(INDEX('ETAPA 2'!$B$106:$AT$171,$I79+1,L$50)=0,"",INDEX('ETAPA 2'!$B$106:$AT$171,$I79+1,L$50))</f>
        <v>#N/A</v>
      </c>
    </row>
    <row r="80" spans="1:12" x14ac:dyDescent="0.25">
      <c r="A80"/>
      <c r="B80"/>
      <c r="C80"/>
      <c r="D80"/>
      <c r="E80"/>
      <c r="F80"/>
      <c r="I80" s="25">
        <v>28</v>
      </c>
      <c r="J80" s="28" cm="1">
        <f t="array" ref="J80">IF(INDEX('ETAPA 2'!$B$106:$AT$171,$I80+1,J$50)=0,"",INDEX('ETAPA 2'!$B$106:$AT$171,$I80+1,J$50))</f>
        <v>3.1492126968256651E-3</v>
      </c>
      <c r="K80" s="28" cm="1">
        <f t="array" ref="K80">IF(INDEX('ETAPA 2'!$B$106:$AT$171,$I80+1,K$50)=0,"",INDEX('ETAPA 2'!$B$106:$AT$171,$I80+1,K$50))</f>
        <v>4.1356327584770279E-2</v>
      </c>
      <c r="L80" s="28" t="e" cm="1">
        <f t="array" ref="L80">IF(INDEX('ETAPA 2'!$B$106:$AT$171,$I80+1,L$50)=0,"",INDEX('ETAPA 2'!$B$106:$AT$171,$I80+1,L$50))</f>
        <v>#N/A</v>
      </c>
    </row>
    <row r="81" spans="1:12" x14ac:dyDescent="0.25">
      <c r="A81"/>
      <c r="B81"/>
      <c r="C81"/>
      <c r="D81"/>
      <c r="E81"/>
      <c r="F81"/>
      <c r="I81" s="25">
        <v>29</v>
      </c>
      <c r="J81" s="28" cm="1">
        <f t="array" ref="J81">IF(INDEX('ETAPA 2'!$B$106:$AT$171,$I81+1,J$50)=0,"",INDEX('ETAPA 2'!$B$106:$AT$171,$I81+1,J$50))</f>
        <v>1.4529700908106279E-2</v>
      </c>
      <c r="K81" s="28" cm="1">
        <f t="array" ref="K81">IF(INDEX('ETAPA 2'!$B$106:$AT$171,$I81+1,K$50)=0,"",INDEX('ETAPA 2'!$B$106:$AT$171,$I81+1,K$50))</f>
        <v>3.2991752061984458E-2</v>
      </c>
      <c r="L81" s="28" t="e" cm="1">
        <f t="array" ref="L81">IF(INDEX('ETAPA 2'!$B$106:$AT$171,$I81+1,L$50)=0,"",INDEX('ETAPA 2'!$B$106:$AT$171,$I81+1,L$50))</f>
        <v>#N/A</v>
      </c>
    </row>
    <row r="82" spans="1:12" x14ac:dyDescent="0.25">
      <c r="A82"/>
      <c r="B82"/>
      <c r="C82"/>
      <c r="D82"/>
      <c r="E82"/>
      <c r="F82"/>
      <c r="I82" s="25">
        <v>30</v>
      </c>
      <c r="J82" s="28" cm="1">
        <f t="array" ref="J82">IF(INDEX('ETAPA 2'!$B$106:$AT$171,$I82+1,J$50)=0,"",INDEX('ETAPA 2'!$B$106:$AT$171,$I82+1,J$50))</f>
        <v>1.3863200866450031E-2</v>
      </c>
      <c r="K82" s="28" cm="1">
        <f t="array" ref="K82">IF(INDEX('ETAPA 2'!$B$106:$AT$171,$I82+1,K$50)=0,"",INDEX('ETAPA 2'!$B$106:$AT$171,$I82+1,K$50))</f>
        <v>3.6157627259851638E-2</v>
      </c>
      <c r="L82" s="28" t="e" cm="1">
        <f t="array" ref="L82">IF(INDEX('ETAPA 2'!$B$106:$AT$171,$I82+1,L$50)=0,"",INDEX('ETAPA 2'!$B$106:$AT$171,$I82+1,L$50))</f>
        <v>#N/A</v>
      </c>
    </row>
    <row r="83" spans="1:12" x14ac:dyDescent="0.25">
      <c r="A83"/>
      <c r="B83"/>
      <c r="C83"/>
      <c r="D83"/>
      <c r="E83"/>
      <c r="F83"/>
      <c r="I83" s="25">
        <v>31</v>
      </c>
      <c r="J83" s="28" t="str" cm="1">
        <f t="array" ref="J83">IF(INDEX('ETAPA 2'!$B$106:$AT$171,$I83+1,J$50)=0,"",INDEX('ETAPA 2'!$B$106:$AT$171,$I83+1,J$50))</f>
        <v/>
      </c>
      <c r="K83" s="28" t="str" cm="1">
        <f t="array" ref="K83">IF(INDEX('ETAPA 2'!$B$106:$AT$171,$I83+1,K$50)=0,"",INDEX('ETAPA 2'!$B$106:$AT$171,$I83+1,K$50))</f>
        <v/>
      </c>
      <c r="L83" s="28" t="e" cm="1">
        <f t="array" ref="L83">IF(INDEX('ETAPA 2'!$B$106:$AT$171,$I83+1,L$50)=0,"",INDEX('ETAPA 2'!$B$106:$AT$171,$I83+1,L$50))</f>
        <v>#N/A</v>
      </c>
    </row>
    <row r="84" spans="1:12" x14ac:dyDescent="0.25">
      <c r="A84"/>
      <c r="B84"/>
      <c r="C84"/>
      <c r="D84"/>
      <c r="E84"/>
      <c r="F84"/>
      <c r="I84" s="25">
        <v>32</v>
      </c>
      <c r="J84" s="28" t="str" cm="1">
        <f t="array" ref="J84">IF(INDEX('ETAPA 2'!$B$106:$AT$171,$I84+1,J$50)=0,"",INDEX('ETAPA 2'!$B$106:$AT$171,$I84+1,J$50))</f>
        <v/>
      </c>
      <c r="K84" s="28" t="str" cm="1">
        <f t="array" ref="K84">IF(INDEX('ETAPA 2'!$B$106:$AT$171,$I84+1,K$50)=0,"",INDEX('ETAPA 2'!$B$106:$AT$171,$I84+1,K$50))</f>
        <v/>
      </c>
      <c r="L84" s="28" t="e" cm="1">
        <f t="array" ref="L84">IF(INDEX('ETAPA 2'!$B$106:$AT$171,$I84+1,L$50)=0,"",INDEX('ETAPA 2'!$B$106:$AT$171,$I84+1,L$50))</f>
        <v>#N/A</v>
      </c>
    </row>
    <row r="85" spans="1:12" x14ac:dyDescent="0.25">
      <c r="A85"/>
      <c r="B85"/>
      <c r="C85"/>
      <c r="D85"/>
      <c r="E85"/>
      <c r="F85"/>
      <c r="I85" s="25">
        <v>33</v>
      </c>
      <c r="J85" s="28" t="str" cm="1">
        <f t="array" ref="J85">IF(INDEX('ETAPA 2'!$B$106:$AT$171,$I85+1,J$50)=0,"",INDEX('ETAPA 2'!$B$106:$AT$171,$I85+1,J$50))</f>
        <v/>
      </c>
      <c r="K85" s="28" t="str" cm="1">
        <f t="array" ref="K85">IF(INDEX('ETAPA 2'!$B$106:$AT$171,$I85+1,K$50)=0,"",INDEX('ETAPA 2'!$B$106:$AT$171,$I85+1,K$50))</f>
        <v/>
      </c>
      <c r="L85" s="28" t="e" cm="1">
        <f t="array" ref="L85">IF(INDEX('ETAPA 2'!$B$106:$AT$171,$I85+1,L$50)=0,"",INDEX('ETAPA 2'!$B$106:$AT$171,$I85+1,L$50))</f>
        <v>#N/A</v>
      </c>
    </row>
    <row r="86" spans="1:12" x14ac:dyDescent="0.25">
      <c r="A86"/>
      <c r="B86"/>
      <c r="C86"/>
      <c r="D86"/>
      <c r="E86"/>
      <c r="F86"/>
      <c r="I86" s="25">
        <v>34</v>
      </c>
      <c r="J86" s="28" t="str" cm="1">
        <f t="array" ref="J86">IF(INDEX('ETAPA 2'!$B$106:$AT$171,$I86+1,J$50)=0,"",INDEX('ETAPA 2'!$B$106:$AT$171,$I86+1,J$50))</f>
        <v/>
      </c>
      <c r="K86" s="28" t="str" cm="1">
        <f t="array" ref="K86">IF(INDEX('ETAPA 2'!$B$106:$AT$171,$I86+1,K$50)=0,"",INDEX('ETAPA 2'!$B$106:$AT$171,$I86+1,K$50))</f>
        <v/>
      </c>
      <c r="L86" s="28" t="e" cm="1">
        <f t="array" ref="L86">IF(INDEX('ETAPA 2'!$B$106:$AT$171,$I86+1,L$50)=0,"",INDEX('ETAPA 2'!$B$106:$AT$171,$I86+1,L$50))</f>
        <v>#N/A</v>
      </c>
    </row>
    <row r="87" spans="1:12" x14ac:dyDescent="0.25">
      <c r="A87"/>
      <c r="B87"/>
      <c r="C87"/>
      <c r="D87"/>
      <c r="E87"/>
      <c r="F87"/>
      <c r="I87" s="25">
        <v>35</v>
      </c>
      <c r="J87" s="28" t="str" cm="1">
        <f t="array" ref="J87">IF(INDEX('ETAPA 2'!$B$106:$AT$171,$I87+1,J$50)=0,"",INDEX('ETAPA 2'!$B$106:$AT$171,$I87+1,J$50))</f>
        <v/>
      </c>
      <c r="K87" s="28" t="str" cm="1">
        <f t="array" ref="K87">IF(INDEX('ETAPA 2'!$B$106:$AT$171,$I87+1,K$50)=0,"",INDEX('ETAPA 2'!$B$106:$AT$171,$I87+1,K$50))</f>
        <v/>
      </c>
      <c r="L87" s="28" t="e" cm="1">
        <f t="array" ref="L87">IF(INDEX('ETAPA 2'!$B$106:$AT$171,$I87+1,L$50)=0,"",INDEX('ETAPA 2'!$B$106:$AT$171,$I87+1,L$50))</f>
        <v>#N/A</v>
      </c>
    </row>
    <row r="88" spans="1:12" x14ac:dyDescent="0.25">
      <c r="A88"/>
      <c r="B88"/>
      <c r="C88"/>
      <c r="D88"/>
      <c r="E88"/>
      <c r="F88"/>
      <c r="I88" s="25">
        <v>36</v>
      </c>
      <c r="J88" s="28" t="str" cm="1">
        <f t="array" ref="J88">IF(INDEX('ETAPA 2'!$B$106:$AT$171,$I88+1,J$50)=0,"",INDEX('ETAPA 2'!$B$106:$AT$171,$I88+1,J$50))</f>
        <v/>
      </c>
      <c r="K88" s="28" t="str" cm="1">
        <f t="array" ref="K88">IF(INDEX('ETAPA 2'!$B$106:$AT$171,$I88+1,K$50)=0,"",INDEX('ETAPA 2'!$B$106:$AT$171,$I88+1,K$50))</f>
        <v/>
      </c>
      <c r="L88" s="28" t="e" cm="1">
        <f t="array" ref="L88">IF(INDEX('ETAPA 2'!$B$106:$AT$171,$I88+1,L$50)=0,"",INDEX('ETAPA 2'!$B$106:$AT$171,$I88+1,L$50))</f>
        <v>#N/A</v>
      </c>
    </row>
    <row r="89" spans="1:12" x14ac:dyDescent="0.25">
      <c r="A89"/>
      <c r="B89"/>
      <c r="C89"/>
      <c r="D89"/>
      <c r="E89"/>
      <c r="F89"/>
      <c r="I89" s="25">
        <v>37</v>
      </c>
      <c r="J89" s="28" t="str" cm="1">
        <f t="array" ref="J89">IF(INDEX('ETAPA 2'!$B$106:$AT$171,$I89+1,J$50)=0,"",INDEX('ETAPA 2'!$B$106:$AT$171,$I89+1,J$50))</f>
        <v/>
      </c>
      <c r="K89" s="28" t="str" cm="1">
        <f t="array" ref="K89">IF(INDEX('ETAPA 2'!$B$106:$AT$171,$I89+1,K$50)=0,"",INDEX('ETAPA 2'!$B$106:$AT$171,$I89+1,K$50))</f>
        <v/>
      </c>
      <c r="L89" s="28" t="e" cm="1">
        <f t="array" ref="L89">IF(INDEX('ETAPA 2'!$B$106:$AT$171,$I89+1,L$50)=0,"",INDEX('ETAPA 2'!$B$106:$AT$171,$I89+1,L$50))</f>
        <v>#N/A</v>
      </c>
    </row>
    <row r="90" spans="1:12" x14ac:dyDescent="0.25">
      <c r="A90"/>
      <c r="B90"/>
      <c r="C90"/>
      <c r="D90"/>
      <c r="E90"/>
      <c r="F90"/>
      <c r="I90" s="25">
        <v>38</v>
      </c>
      <c r="J90" s="28" t="str" cm="1">
        <f t="array" ref="J90">IF(INDEX('ETAPA 2'!$B$106:$AT$171,$I90+1,J$50)=0,"",INDEX('ETAPA 2'!$B$106:$AT$171,$I90+1,J$50))</f>
        <v/>
      </c>
      <c r="K90" s="28" t="str" cm="1">
        <f t="array" ref="K90">IF(INDEX('ETAPA 2'!$B$106:$AT$171,$I90+1,K$50)=0,"",INDEX('ETAPA 2'!$B$106:$AT$171,$I90+1,K$50))</f>
        <v/>
      </c>
      <c r="L90" s="28" t="e" cm="1">
        <f t="array" ref="L90">IF(INDEX('ETAPA 2'!$B$106:$AT$171,$I90+1,L$50)=0,"",INDEX('ETAPA 2'!$B$106:$AT$171,$I90+1,L$50))</f>
        <v>#N/A</v>
      </c>
    </row>
    <row r="91" spans="1:12" x14ac:dyDescent="0.25">
      <c r="A91"/>
      <c r="B91"/>
      <c r="C91"/>
      <c r="D91"/>
      <c r="E91"/>
      <c r="F91"/>
      <c r="I91" s="25">
        <v>39</v>
      </c>
      <c r="J91" s="28" t="str" cm="1">
        <f t="array" ref="J91">IF(INDEX('ETAPA 2'!$B$106:$AT$171,$I91+1,J$50)=0,"",INDEX('ETAPA 2'!$B$106:$AT$171,$I91+1,J$50))</f>
        <v/>
      </c>
      <c r="K91" s="28" t="str" cm="1">
        <f t="array" ref="K91">IF(INDEX('ETAPA 2'!$B$106:$AT$171,$I91+1,K$50)=0,"",INDEX('ETAPA 2'!$B$106:$AT$171,$I91+1,K$50))</f>
        <v/>
      </c>
      <c r="L91" s="28" t="e" cm="1">
        <f t="array" ref="L91">IF(INDEX('ETAPA 2'!$B$106:$AT$171,$I91+1,L$50)=0,"",INDEX('ETAPA 2'!$B$106:$AT$171,$I91+1,L$50))</f>
        <v>#N/A</v>
      </c>
    </row>
    <row r="92" spans="1:12" x14ac:dyDescent="0.25">
      <c r="A92"/>
      <c r="B92"/>
      <c r="C92"/>
      <c r="D92"/>
      <c r="E92"/>
      <c r="F92"/>
      <c r="I92" s="25">
        <v>40</v>
      </c>
      <c r="J92" s="28" t="str" cm="1">
        <f t="array" ref="J92">IF(INDEX('ETAPA 2'!$B$106:$AT$171,$I92+1,J$50)=0,"",INDEX('ETAPA 2'!$B$106:$AT$171,$I92+1,J$50))</f>
        <v/>
      </c>
      <c r="K92" s="28" t="str" cm="1">
        <f t="array" ref="K92">IF(INDEX('ETAPA 2'!$B$106:$AT$171,$I92+1,K$50)=0,"",INDEX('ETAPA 2'!$B$106:$AT$171,$I92+1,K$50))</f>
        <v/>
      </c>
      <c r="L92" s="28" t="e" cm="1">
        <f t="array" ref="L92">IF(INDEX('ETAPA 2'!$B$106:$AT$171,$I92+1,L$50)=0,"",INDEX('ETAPA 2'!$B$106:$AT$171,$I92+1,L$50))</f>
        <v>#N/A</v>
      </c>
    </row>
    <row r="93" spans="1:12" x14ac:dyDescent="0.25">
      <c r="A93"/>
      <c r="B93"/>
      <c r="C93"/>
      <c r="D93"/>
      <c r="E93"/>
      <c r="F93"/>
      <c r="I93" s="25">
        <v>41</v>
      </c>
      <c r="J93" s="28" t="str" cm="1">
        <f t="array" ref="J93">IF(INDEX('ETAPA 2'!$B$106:$AT$171,$I93+1,J$50)=0,"",INDEX('ETAPA 2'!$B$106:$AT$171,$I93+1,J$50))</f>
        <v/>
      </c>
      <c r="K93" s="28" t="str" cm="1">
        <f t="array" ref="K93">IF(INDEX('ETAPA 2'!$B$106:$AT$171,$I93+1,K$50)=0,"",INDEX('ETAPA 2'!$B$106:$AT$171,$I93+1,K$50))</f>
        <v/>
      </c>
      <c r="L93" s="28" t="e" cm="1">
        <f t="array" ref="L93">IF(INDEX('ETAPA 2'!$B$106:$AT$171,$I93+1,L$50)=0,"",INDEX('ETAPA 2'!$B$106:$AT$171,$I93+1,L$50))</f>
        <v>#N/A</v>
      </c>
    </row>
    <row r="94" spans="1:12" x14ac:dyDescent="0.25">
      <c r="A94"/>
      <c r="B94"/>
      <c r="C94"/>
      <c r="D94"/>
      <c r="E94"/>
      <c r="F94"/>
      <c r="I94" s="25">
        <v>42</v>
      </c>
      <c r="J94" s="28" t="str" cm="1">
        <f t="array" ref="J94">IF(INDEX('ETAPA 2'!$B$106:$AT$171,$I94+1,J$50)=0,"",INDEX('ETAPA 2'!$B$106:$AT$171,$I94+1,J$50))</f>
        <v/>
      </c>
      <c r="K94" s="28" t="str" cm="1">
        <f t="array" ref="K94">IF(INDEX('ETAPA 2'!$B$106:$AT$171,$I94+1,K$50)=0,"",INDEX('ETAPA 2'!$B$106:$AT$171,$I94+1,K$50))</f>
        <v/>
      </c>
      <c r="L94" s="28" t="e" cm="1">
        <f t="array" ref="L94">IF(INDEX('ETAPA 2'!$B$106:$AT$171,$I94+1,L$50)=0,"",INDEX('ETAPA 2'!$B$106:$AT$171,$I94+1,L$50))</f>
        <v>#N/A</v>
      </c>
    </row>
    <row r="95" spans="1:12" x14ac:dyDescent="0.25">
      <c r="A95"/>
      <c r="B95"/>
      <c r="C95"/>
      <c r="D95"/>
      <c r="E95"/>
      <c r="F95"/>
      <c r="I95" s="25">
        <v>43</v>
      </c>
      <c r="J95" s="28" t="str" cm="1">
        <f t="array" ref="J95">IF(INDEX('ETAPA 2'!$B$106:$AT$171,$I95+1,J$50)=0,"",INDEX('ETAPA 2'!$B$106:$AT$171,$I95+1,J$50))</f>
        <v/>
      </c>
      <c r="K95" s="28" t="str" cm="1">
        <f t="array" ref="K95">IF(INDEX('ETAPA 2'!$B$106:$AT$171,$I95+1,K$50)=0,"",INDEX('ETAPA 2'!$B$106:$AT$171,$I95+1,K$50))</f>
        <v/>
      </c>
      <c r="L95" s="28" t="e" cm="1">
        <f t="array" ref="L95">IF(INDEX('ETAPA 2'!$B$106:$AT$171,$I95+1,L$50)=0,"",INDEX('ETAPA 2'!$B$106:$AT$171,$I95+1,L$50))</f>
        <v>#N/A</v>
      </c>
    </row>
    <row r="96" spans="1:12" x14ac:dyDescent="0.25">
      <c r="A96"/>
      <c r="B96"/>
      <c r="C96"/>
      <c r="D96"/>
      <c r="E96"/>
      <c r="F96"/>
      <c r="I96" s="25">
        <v>44</v>
      </c>
      <c r="J96" s="28" t="str" cm="1">
        <f t="array" ref="J96">IF(INDEX('ETAPA 2'!$B$106:$AT$171,$I96+1,J$50)=0,"",INDEX('ETAPA 2'!$B$106:$AT$171,$I96+1,J$50))</f>
        <v/>
      </c>
      <c r="K96" s="28" t="str" cm="1">
        <f t="array" ref="K96">IF(INDEX('ETAPA 2'!$B$106:$AT$171,$I96+1,K$50)=0,"",INDEX('ETAPA 2'!$B$106:$AT$171,$I96+1,K$50))</f>
        <v/>
      </c>
      <c r="L96" s="28" t="e" cm="1">
        <f t="array" ref="L96">IF(INDEX('ETAPA 2'!$B$106:$AT$171,$I96+1,L$50)=0,"",INDEX('ETAPA 2'!$B$106:$AT$171,$I96+1,L$50))</f>
        <v>#N/A</v>
      </c>
    </row>
    <row r="97" spans="1:17" x14ac:dyDescent="0.25">
      <c r="A97"/>
      <c r="B97"/>
      <c r="C97"/>
      <c r="D97"/>
      <c r="E97"/>
      <c r="F97"/>
      <c r="I97" s="25">
        <v>45</v>
      </c>
      <c r="J97" s="28" t="str" cm="1">
        <f t="array" ref="J97">IF(INDEX('ETAPA 2'!$B$106:$AT$171,$I97+1,J$50)=0,"",INDEX('ETAPA 2'!$B$106:$AT$171,$I97+1,J$50))</f>
        <v/>
      </c>
      <c r="K97" s="28" t="str" cm="1">
        <f t="array" ref="K97">IF(INDEX('ETAPA 2'!$B$106:$AT$171,$I97+1,K$50)=0,"",INDEX('ETAPA 2'!$B$106:$AT$171,$I97+1,K$50))</f>
        <v/>
      </c>
      <c r="L97" s="28" t="e" cm="1">
        <f t="array" ref="L97">IF(INDEX('ETAPA 2'!$B$106:$AT$171,$I97+1,L$50)=0,"",INDEX('ETAPA 2'!$B$106:$AT$171,$I97+1,L$50))</f>
        <v>#N/A</v>
      </c>
    </row>
    <row r="98" spans="1:17" x14ac:dyDescent="0.25">
      <c r="A98"/>
      <c r="B98"/>
      <c r="C98"/>
      <c r="D98"/>
      <c r="E98"/>
      <c r="F98"/>
    </row>
    <row r="99" spans="1:17" x14ac:dyDescent="0.25">
      <c r="A99"/>
      <c r="B99"/>
      <c r="C99"/>
      <c r="D99"/>
      <c r="E99"/>
      <c r="F99"/>
    </row>
    <row r="100" spans="1:17" x14ac:dyDescent="0.25">
      <c r="A100"/>
      <c r="B100"/>
      <c r="C100"/>
      <c r="D100"/>
      <c r="E100"/>
      <c r="F100"/>
    </row>
    <row r="101" spans="1:17" x14ac:dyDescent="0.25">
      <c r="A101"/>
      <c r="B101"/>
      <c r="C101"/>
      <c r="D101"/>
      <c r="E101"/>
      <c r="F101"/>
    </row>
    <row r="102" spans="1:17" x14ac:dyDescent="0.25">
      <c r="A102"/>
      <c r="B102"/>
      <c r="C102"/>
      <c r="D102"/>
      <c r="E102"/>
      <c r="F102"/>
    </row>
    <row r="103" spans="1:17" x14ac:dyDescent="0.25">
      <c r="A103"/>
      <c r="B103"/>
      <c r="C103"/>
      <c r="D103"/>
      <c r="E103"/>
      <c r="F103"/>
    </row>
    <row r="104" spans="1:17" x14ac:dyDescent="0.25">
      <c r="A104"/>
      <c r="B104"/>
      <c r="C104"/>
      <c r="D104"/>
      <c r="E104"/>
      <c r="F104"/>
    </row>
    <row r="105" spans="1:17" ht="12.75" x14ac:dyDescent="0.2">
      <c r="A105" s="26"/>
      <c r="B105" s="2">
        <v>1</v>
      </c>
      <c r="C105" s="2">
        <v>2</v>
      </c>
      <c r="D105" s="2">
        <v>3</v>
      </c>
      <c r="E105" s="2">
        <v>4</v>
      </c>
      <c r="F105" s="2">
        <v>5</v>
      </c>
      <c r="G105" s="2">
        <v>6</v>
      </c>
      <c r="H105" s="2">
        <v>7</v>
      </c>
      <c r="I105" s="2">
        <v>8</v>
      </c>
      <c r="J105" s="2">
        <v>9</v>
      </c>
      <c r="K105" s="2">
        <v>10</v>
      </c>
      <c r="L105" s="2">
        <v>11</v>
      </c>
      <c r="M105" s="2">
        <v>12</v>
      </c>
      <c r="N105" s="2">
        <v>13</v>
      </c>
      <c r="O105" s="2">
        <v>14</v>
      </c>
      <c r="P105" s="2">
        <v>15</v>
      </c>
      <c r="Q105" s="2"/>
    </row>
    <row r="106" spans="1:17" ht="30" x14ac:dyDescent="0.2">
      <c r="A106" s="4" t="s">
        <v>7</v>
      </c>
      <c r="B106" s="3" t="s">
        <v>10</v>
      </c>
      <c r="C106" s="3" t="s">
        <v>9</v>
      </c>
      <c r="D106" s="3" t="s">
        <v>8</v>
      </c>
      <c r="E106" s="3" t="s">
        <v>11</v>
      </c>
      <c r="F106" s="3" t="s">
        <v>24</v>
      </c>
      <c r="G106" s="3" t="s">
        <v>16</v>
      </c>
      <c r="H106" s="3" t="s">
        <v>25</v>
      </c>
      <c r="I106" s="3" t="s">
        <v>21</v>
      </c>
      <c r="J106" s="3" t="s">
        <v>26</v>
      </c>
      <c r="K106" s="3" t="s">
        <v>27</v>
      </c>
      <c r="L106" s="3" t="s">
        <v>12</v>
      </c>
      <c r="M106" s="3" t="s">
        <v>22</v>
      </c>
      <c r="N106" s="3" t="s">
        <v>17</v>
      </c>
      <c r="O106" s="3" t="s">
        <v>28</v>
      </c>
      <c r="P106" s="3" t="s">
        <v>18</v>
      </c>
      <c r="Q106" s="3"/>
    </row>
    <row r="107" spans="1:17" ht="12.75" x14ac:dyDescent="0.2">
      <c r="A107" s="2">
        <v>1</v>
      </c>
      <c r="B107" s="27">
        <v>7.3714904607181525E-2</v>
      </c>
      <c r="C107" s="27">
        <v>8.2329417645588515E-2</v>
      </c>
      <c r="D107" s="27">
        <v>8.9244355577772175E-2</v>
      </c>
      <c r="E107" s="27">
        <v>8.2695992668499363E-2</v>
      </c>
      <c r="F107" s="27">
        <v>8.454553028409556E-2</v>
      </c>
      <c r="G107" s="27">
        <v>8.5745230359076718E-2</v>
      </c>
      <c r="H107" s="27">
        <v>9.7458968591185288E-2</v>
      </c>
      <c r="I107" s="27">
        <v>0.10600683162542686</v>
      </c>
      <c r="J107" s="27">
        <v>9.1410480713154982E-2</v>
      </c>
      <c r="K107" s="27">
        <v>8.3095892693493073E-2</v>
      </c>
      <c r="L107" s="27">
        <v>0.11710405731900342</v>
      </c>
      <c r="M107" s="27">
        <v>8.5678580354911119E-2</v>
      </c>
      <c r="N107" s="27">
        <v>8.9027743064233722E-2</v>
      </c>
      <c r="O107" s="27">
        <v>8.8744480546529989E-2</v>
      </c>
      <c r="P107" s="27">
        <v>8.2845955177872216E-2</v>
      </c>
      <c r="Q107" s="1"/>
    </row>
    <row r="108" spans="1:17" ht="12.75" x14ac:dyDescent="0.2">
      <c r="A108" s="2">
        <v>2</v>
      </c>
      <c r="B108" s="27">
        <v>3.617428976089284E-2</v>
      </c>
      <c r="C108" s="27">
        <v>3.6140964758810123E-2</v>
      </c>
      <c r="D108" s="27">
        <v>2.7326501707906188E-2</v>
      </c>
      <c r="E108" s="27">
        <v>4.453886528367898E-2</v>
      </c>
      <c r="F108" s="27">
        <v>2.3560776472548353E-2</v>
      </c>
      <c r="G108" s="27">
        <v>3.264183954011466E-2</v>
      </c>
      <c r="H108" s="27">
        <v>3.4474714654669503E-2</v>
      </c>
      <c r="I108" s="27">
        <v>2.3644088977755461E-2</v>
      </c>
      <c r="J108" s="27">
        <v>2.4010664000666305E-2</v>
      </c>
      <c r="K108" s="27">
        <v>3.4174789635924095E-2</v>
      </c>
      <c r="L108" s="27">
        <v>2.6943264183954142E-2</v>
      </c>
      <c r="M108" s="27">
        <v>2.4710489044405429E-2</v>
      </c>
      <c r="N108" s="27">
        <v>4.468882779305168E-2</v>
      </c>
      <c r="O108" s="27">
        <v>7.7397317337332253E-2</v>
      </c>
      <c r="P108" s="27">
        <v>5.8885278680329833E-2</v>
      </c>
      <c r="Q108" s="1"/>
    </row>
    <row r="109" spans="1:17" ht="12.75" x14ac:dyDescent="0.2">
      <c r="A109" s="2">
        <v>3</v>
      </c>
      <c r="B109" s="27">
        <v>1.0180788136299149E-2</v>
      </c>
      <c r="C109" s="27">
        <v>4.5905190369074193E-2</v>
      </c>
      <c r="D109" s="27">
        <v>3.4391402149462548E-2</v>
      </c>
      <c r="E109" s="27">
        <v>1.9428476214279518E-2</v>
      </c>
      <c r="F109" s="27">
        <v>3.9140214946263553E-2</v>
      </c>
      <c r="G109" s="27">
        <v>1.4146463384153922E-2</v>
      </c>
      <c r="H109" s="27">
        <v>3.3241689577605468E-2</v>
      </c>
      <c r="I109" s="27">
        <v>5.6035991002249264E-2</v>
      </c>
      <c r="J109" s="27">
        <v>5.7902191118886975E-2</v>
      </c>
      <c r="K109" s="27">
        <v>3.7423977338998382E-2</v>
      </c>
      <c r="L109" s="27">
        <v>8.2046155127884476E-2</v>
      </c>
      <c r="M109" s="27">
        <v>4.0989752561859438E-2</v>
      </c>
      <c r="N109" s="27">
        <v>2.0128301258018799E-2</v>
      </c>
      <c r="O109" s="27">
        <v>4.0273265017078799E-2</v>
      </c>
      <c r="P109" s="27">
        <v>4.0256602516037597E-2</v>
      </c>
      <c r="Q109" s="1"/>
    </row>
    <row r="110" spans="1:17" ht="12.75" x14ac:dyDescent="0.2">
      <c r="A110" s="2">
        <v>4</v>
      </c>
      <c r="B110" s="27">
        <v>1.9145213696575784E-2</v>
      </c>
      <c r="C110" s="27">
        <v>2.2877613929850747E-2</v>
      </c>
      <c r="D110" s="27">
        <v>2.5376989086061834E-2</v>
      </c>
      <c r="E110" s="27">
        <v>1.7029076064317056E-2</v>
      </c>
      <c r="F110" s="27">
        <v>2.3060901441306167E-2</v>
      </c>
      <c r="G110" s="27">
        <v>2.3727401482962415E-2</v>
      </c>
      <c r="H110" s="27">
        <v>1.8162126135132926E-2</v>
      </c>
      <c r="I110" s="27">
        <v>3.2608514538031944E-2</v>
      </c>
      <c r="J110" s="27">
        <v>2.6859951678746878E-2</v>
      </c>
      <c r="K110" s="27">
        <v>2.5343664083978958E-2</v>
      </c>
      <c r="L110" s="27">
        <v>2.6576689161042829E-2</v>
      </c>
      <c r="M110" s="27">
        <v>1.772890110805618E-2</v>
      </c>
      <c r="N110" s="27">
        <v>1.6362576022660807E-2</v>
      </c>
      <c r="O110" s="27">
        <v>4.5172040323252505E-2</v>
      </c>
      <c r="P110" s="27">
        <v>4.5122052820128274E-2</v>
      </c>
      <c r="Q110" s="1"/>
    </row>
    <row r="111" spans="1:17" ht="12.75" x14ac:dyDescent="0.2">
      <c r="A111" s="2">
        <v>5</v>
      </c>
      <c r="B111" s="27">
        <v>1.5229525951845247E-2</v>
      </c>
      <c r="C111" s="27">
        <v>1.3479963342497672E-2</v>
      </c>
      <c r="D111" s="27">
        <v>1.0180788136299149E-2</v>
      </c>
      <c r="E111" s="27">
        <v>1.3296675831041939E-2</v>
      </c>
      <c r="F111" s="27">
        <v>1.7612263600766349E-2</v>
      </c>
      <c r="G111" s="27">
        <v>1.8262101141381396E-2</v>
      </c>
      <c r="H111" s="27">
        <v>1.4829625926851372E-2</v>
      </c>
      <c r="I111" s="27">
        <v>2.7943014246438358E-2</v>
      </c>
      <c r="J111" s="27">
        <v>1.6845788552861479E-2</v>
      </c>
      <c r="K111" s="27">
        <v>2.1078063817378936E-2</v>
      </c>
      <c r="L111" s="27">
        <v>1.9978338748645939E-2</v>
      </c>
      <c r="M111" s="27">
        <v>1.7212363575772788E-2</v>
      </c>
      <c r="N111" s="27">
        <v>1.2846788302924144E-2</v>
      </c>
      <c r="O111" s="27">
        <v>3.7940514871282083E-2</v>
      </c>
      <c r="P111" s="27">
        <v>3.7640589852536835E-2</v>
      </c>
      <c r="Q111" s="1"/>
    </row>
    <row r="112" spans="1:17" ht="12.75" x14ac:dyDescent="0.2">
      <c r="A112" s="2">
        <v>6</v>
      </c>
      <c r="B112" s="27">
        <v>1.2713488294592956E-2</v>
      </c>
      <c r="C112" s="27">
        <v>1.1130550695659287E-2</v>
      </c>
      <c r="D112" s="27">
        <v>9.1810380738149323E-3</v>
      </c>
      <c r="E112" s="27">
        <v>1.3413313338331923E-2</v>
      </c>
      <c r="F112" s="27">
        <v>1.7645588602849226E-2</v>
      </c>
      <c r="G112" s="27">
        <v>1.3330000833124814E-2</v>
      </c>
      <c r="H112" s="27">
        <v>2.0578188786136594E-2</v>
      </c>
      <c r="I112" s="27">
        <v>2.2294426393401606E-2</v>
      </c>
      <c r="J112" s="27">
        <v>1.6729151045571961E-2</v>
      </c>
      <c r="K112" s="27">
        <v>1.1480463217528927E-2</v>
      </c>
      <c r="L112" s="27">
        <v>2.4260601516287634E-2</v>
      </c>
      <c r="M112" s="27">
        <v>2.0228276264267268E-2</v>
      </c>
      <c r="N112" s="27">
        <v>1.5296175956010684E-2</v>
      </c>
      <c r="O112" s="27">
        <v>4.8271265516954091E-2</v>
      </c>
      <c r="P112" s="27">
        <v>4.8654503040906454E-2</v>
      </c>
      <c r="Q112" s="1"/>
    </row>
    <row r="113" spans="1:17" ht="12.75" x14ac:dyDescent="0.2">
      <c r="A113" s="2">
        <v>7</v>
      </c>
      <c r="B113" s="27">
        <v>1.2313588269599081E-2</v>
      </c>
      <c r="C113" s="27">
        <v>9.6809131050571186E-3</v>
      </c>
      <c r="D113" s="27">
        <v>1.5112888444555574E-2</v>
      </c>
      <c r="E113" s="27">
        <v>2.237773889860856E-2</v>
      </c>
      <c r="F113" s="27">
        <v>1.3163375822710908E-2</v>
      </c>
      <c r="G113" s="27">
        <v>1.0813963175872366E-2</v>
      </c>
      <c r="H113" s="27">
        <v>1.592935099558437E-2</v>
      </c>
      <c r="I113" s="27">
        <v>2.9192701824543747E-2</v>
      </c>
      <c r="J113" s="27">
        <v>1.2663500791468722E-2</v>
      </c>
      <c r="K113" s="27">
        <v>1.1830375739398255E-2</v>
      </c>
      <c r="L113" s="27">
        <v>1.4263100891443906E-2</v>
      </c>
      <c r="M113" s="27">
        <v>1.381321336332564E-2</v>
      </c>
      <c r="N113" s="27">
        <v>1.2096975756060941E-2</v>
      </c>
      <c r="O113" s="27">
        <v>4.4938765308672537E-2</v>
      </c>
      <c r="P113" s="27">
        <v>4.5105390319086912E-2</v>
      </c>
      <c r="Q113" s="1"/>
    </row>
    <row r="114" spans="1:17" ht="12.75" x14ac:dyDescent="0.2">
      <c r="A114" s="2">
        <v>8</v>
      </c>
      <c r="B114" s="27">
        <v>1.1497125718570131E-2</v>
      </c>
      <c r="C114" s="27">
        <v>7.881362992584998E-3</v>
      </c>
      <c r="D114" s="27">
        <v>4.9987503124218633E-3</v>
      </c>
      <c r="E114" s="27">
        <v>1.1813713238356895E-2</v>
      </c>
      <c r="F114" s="27">
        <v>9.9308506206781336E-3</v>
      </c>
      <c r="G114" s="27">
        <v>1.0114138132133556E-2</v>
      </c>
      <c r="H114" s="27">
        <v>1.1830375739398255E-2</v>
      </c>
      <c r="I114" s="27">
        <v>3.1225526951595212E-2</v>
      </c>
      <c r="J114" s="27">
        <v>2.8276264267266326E-2</v>
      </c>
      <c r="K114" s="27">
        <v>1.4829625926851372E-2</v>
      </c>
      <c r="L114" s="27">
        <v>1.1297175706073194E-2</v>
      </c>
      <c r="M114" s="27">
        <v>1.1330500708156069E-2</v>
      </c>
      <c r="N114" s="27">
        <v>1.2463550778971785E-2</v>
      </c>
      <c r="O114" s="27">
        <v>3.762392735149532E-2</v>
      </c>
      <c r="P114" s="27">
        <v>3.6724152295259417E-2</v>
      </c>
      <c r="Q114" s="1"/>
    </row>
    <row r="115" spans="1:17" ht="12.75" x14ac:dyDescent="0.2">
      <c r="A115" s="2">
        <v>9</v>
      </c>
      <c r="B115" s="27">
        <v>1.1647088227942989E-2</v>
      </c>
      <c r="C115" s="27">
        <v>9.3809880863117128E-3</v>
      </c>
      <c r="D115" s="27">
        <v>1.156377572273588E-2</v>
      </c>
      <c r="E115" s="27">
        <v>9.3976505873529168E-3</v>
      </c>
      <c r="F115" s="27">
        <v>9.7642256102637593E-3</v>
      </c>
      <c r="G115" s="27">
        <v>1.2530200783137534E-2</v>
      </c>
      <c r="H115" s="27">
        <v>1.362992585187022E-2</v>
      </c>
      <c r="I115" s="27">
        <v>1.3863200866450031E-2</v>
      </c>
      <c r="J115" s="27">
        <v>1.6979088561192977E-2</v>
      </c>
      <c r="K115" s="27">
        <v>7.3481629592600925E-3</v>
      </c>
      <c r="L115" s="27">
        <v>1.8178788636174132E-2</v>
      </c>
      <c r="M115" s="27">
        <v>1.0214113138381867E-2</v>
      </c>
      <c r="N115" s="27">
        <v>1.4429725901857812E-2</v>
      </c>
      <c r="O115" s="27">
        <v>3.8307089894192931E-2</v>
      </c>
      <c r="P115" s="27">
        <v>3.8607014912938331E-2</v>
      </c>
      <c r="Q115" s="1"/>
    </row>
    <row r="116" spans="1:17" ht="12.75" x14ac:dyDescent="0.2">
      <c r="A116" s="2">
        <v>10</v>
      </c>
      <c r="B116" s="27">
        <v>1.3246688327918017E-2</v>
      </c>
      <c r="C116" s="27">
        <v>8.8144630509036214E-3</v>
      </c>
      <c r="D116" s="27">
        <v>7.881362992584998E-3</v>
      </c>
      <c r="E116" s="27">
        <v>2.0678163792385063E-2</v>
      </c>
      <c r="F116" s="27">
        <v>8.597850537365637E-3</v>
      </c>
      <c r="G116" s="27">
        <v>1.2980088311255486E-2</v>
      </c>
      <c r="H116" s="27">
        <v>3.9823377488959755E-3</v>
      </c>
      <c r="I116" s="27">
        <v>8.1313005082063253E-3</v>
      </c>
      <c r="J116" s="27">
        <v>2.8692826793301561E-2</v>
      </c>
      <c r="K116" s="27">
        <v>5.2153628259600038E-3</v>
      </c>
      <c r="L116" s="27">
        <v>2.7776389236024296E-2</v>
      </c>
      <c r="M116" s="27">
        <v>8.7644755477795429E-3</v>
      </c>
      <c r="N116" s="27">
        <v>0.3925185370324083</v>
      </c>
      <c r="O116" s="27">
        <v>4.0339915021244552E-2</v>
      </c>
      <c r="P116" s="27">
        <v>0.11467133216695824</v>
      </c>
      <c r="Q116" s="1"/>
    </row>
    <row r="117" spans="1:17" ht="12.75" x14ac:dyDescent="0.2">
      <c r="A117" s="2">
        <v>11</v>
      </c>
      <c r="B117" s="27">
        <v>9.81421311338815E-3</v>
      </c>
      <c r="C117" s="27">
        <v>1.2980088311255486E-2</v>
      </c>
      <c r="D117" s="27">
        <v>1.3246688327918017E-2</v>
      </c>
      <c r="E117" s="27">
        <v>1.894526368407885E-2</v>
      </c>
      <c r="F117" s="27">
        <v>1.0697325668582851E-2</v>
      </c>
      <c r="G117" s="27">
        <v>4.9087728067982887E-2</v>
      </c>
      <c r="H117" s="27">
        <v>9.0644005665249487E-3</v>
      </c>
      <c r="I117" s="27">
        <v>2.1527951345496732E-2</v>
      </c>
      <c r="J117" s="27">
        <v>1.8095476130967177E-2</v>
      </c>
      <c r="K117" s="27">
        <v>7.6147629759226237E-3</v>
      </c>
      <c r="L117" s="27">
        <v>2.3844038990252399E-2</v>
      </c>
      <c r="M117" s="27">
        <v>5.4153128384569413E-3</v>
      </c>
      <c r="N117" s="27">
        <v>2.0544863784053718E-2</v>
      </c>
      <c r="O117" s="27">
        <v>3.2158627009914148E-2</v>
      </c>
      <c r="P117" s="27">
        <v>2.036157627259861E-2</v>
      </c>
      <c r="Q117" s="1"/>
    </row>
    <row r="118" spans="1:17" ht="12.75" x14ac:dyDescent="0.2">
      <c r="A118" s="2">
        <v>12</v>
      </c>
      <c r="B118" s="27">
        <v>1.0214113138381867E-2</v>
      </c>
      <c r="C118" s="27">
        <v>9.4976255936013842E-3</v>
      </c>
      <c r="D118" s="27">
        <v>1.7978838623677194E-2</v>
      </c>
      <c r="E118" s="27">
        <v>1.1463800716487412E-2</v>
      </c>
      <c r="F118" s="27">
        <v>8.0313255019578561E-3</v>
      </c>
      <c r="G118" s="27">
        <v>1.6162626010164181E-2</v>
      </c>
      <c r="H118" s="27">
        <v>5.1820378238772854E-3</v>
      </c>
      <c r="I118" s="27">
        <v>1.2580188286261612E-2</v>
      </c>
      <c r="J118" s="27">
        <v>1.6529201033075026E-2</v>
      </c>
      <c r="K118" s="27">
        <v>5.0487378155460979E-3</v>
      </c>
      <c r="L118" s="27">
        <v>1.2813463300841111E-2</v>
      </c>
      <c r="M118" s="27">
        <v>1.2446888277930269E-2</v>
      </c>
      <c r="N118" s="27">
        <v>1.108056319253521E-2</v>
      </c>
      <c r="O118" s="27">
        <v>3.9540114971257111E-2</v>
      </c>
      <c r="P118" s="27">
        <v>1.0780638173789648E-2</v>
      </c>
      <c r="Q118" s="1"/>
    </row>
    <row r="119" spans="1:17" ht="12.75" x14ac:dyDescent="0.2">
      <c r="A119" s="2">
        <v>13</v>
      </c>
      <c r="B119" s="27">
        <v>8.8144630509036214E-3</v>
      </c>
      <c r="C119" s="27">
        <v>1.0564025660251507E-2</v>
      </c>
      <c r="D119" s="27">
        <v>1.7229026076813991E-2</v>
      </c>
      <c r="E119" s="27">
        <v>1.7295676080979743E-2</v>
      </c>
      <c r="F119" s="27">
        <v>5.1320503207528947E-3</v>
      </c>
      <c r="G119" s="27">
        <v>1.5812713488294387E-2</v>
      </c>
      <c r="H119" s="27">
        <v>3.2158627009912584E-3</v>
      </c>
      <c r="I119" s="27">
        <v>2.5010414063150833E-2</v>
      </c>
      <c r="J119" s="27">
        <v>1.6595851037240619E-2</v>
      </c>
      <c r="K119" s="27">
        <v>8.9977505623593541E-3</v>
      </c>
      <c r="L119" s="27">
        <v>1.736232608514518E-2</v>
      </c>
      <c r="M119" s="27">
        <v>6.0484878780304703E-3</v>
      </c>
      <c r="N119" s="27">
        <v>7.9146879946678725E-3</v>
      </c>
      <c r="O119" s="27">
        <v>3.340831458801969E-2</v>
      </c>
      <c r="P119" s="27">
        <v>8.2646005165373567E-3</v>
      </c>
      <c r="Q119" s="1"/>
    </row>
    <row r="120" spans="1:17" ht="12.75" x14ac:dyDescent="0.2">
      <c r="A120" s="2">
        <v>14</v>
      </c>
      <c r="B120" s="27">
        <v>1.1247188202949116E-2</v>
      </c>
      <c r="C120" s="27">
        <v>1.4296425893526468E-2</v>
      </c>
      <c r="D120" s="27">
        <v>7.2815129550944995E-3</v>
      </c>
      <c r="E120" s="27">
        <v>7.6980754811294206E-3</v>
      </c>
      <c r="F120" s="27">
        <v>1.1747063234191302E-2</v>
      </c>
      <c r="G120" s="27">
        <v>1.9828376239273391E-2</v>
      </c>
      <c r="H120" s="27">
        <v>7.6147629759226237E-3</v>
      </c>
      <c r="I120" s="27">
        <v>1.0730650670665413E-2</v>
      </c>
      <c r="J120" s="27">
        <v>1.7012413563275854E-2</v>
      </c>
      <c r="K120" s="27">
        <v>8.7644755477795429E-3</v>
      </c>
      <c r="L120" s="27">
        <v>1.6595851037240619E-2</v>
      </c>
      <c r="M120" s="27">
        <v>1.4679663417478827E-2</v>
      </c>
      <c r="N120" s="27">
        <v>1.5779388486211823E-2</v>
      </c>
      <c r="O120" s="27">
        <v>4.6505040406564849E-2</v>
      </c>
      <c r="P120" s="27">
        <v>3.779055236190923E-2</v>
      </c>
      <c r="Q120" s="1"/>
    </row>
    <row r="121" spans="1:17" ht="12.75" x14ac:dyDescent="0.2">
      <c r="A121" s="2">
        <v>15</v>
      </c>
      <c r="B121" s="27">
        <v>1.0464050654003038E-2</v>
      </c>
      <c r="C121" s="27">
        <v>1.2713488294592956E-2</v>
      </c>
      <c r="D121" s="27">
        <v>2.0794801299675047E-2</v>
      </c>
      <c r="E121" s="27">
        <v>2.021161376322575E-2</v>
      </c>
      <c r="F121" s="27">
        <v>7.2148629509287496E-3</v>
      </c>
      <c r="G121" s="27">
        <v>1.1663750728984349E-2</v>
      </c>
      <c r="H121" s="27">
        <v>4.9654253103389888E-3</v>
      </c>
      <c r="I121" s="27">
        <v>1.2163625760226691E-2</v>
      </c>
      <c r="J121" s="27">
        <v>1.5012913438307107E-2</v>
      </c>
      <c r="K121" s="27">
        <v>1.1013913188369615E-2</v>
      </c>
      <c r="L121" s="27">
        <v>1.5046238440389825E-2</v>
      </c>
      <c r="M121" s="27">
        <v>1.2563525785220252E-2</v>
      </c>
      <c r="N121" s="27">
        <v>2.3394151462134447E-2</v>
      </c>
      <c r="O121" s="27">
        <v>4.2622677663917342E-2</v>
      </c>
      <c r="P121" s="27">
        <v>4.317254019828376E-2</v>
      </c>
      <c r="Q121" s="1"/>
    </row>
    <row r="122" spans="1:17" ht="12.75" x14ac:dyDescent="0.2">
      <c r="A122" s="2">
        <v>16</v>
      </c>
      <c r="B122" s="27">
        <v>1.2763475797717035E-2</v>
      </c>
      <c r="C122" s="27">
        <v>1.2380238273764676E-2</v>
      </c>
      <c r="D122" s="27">
        <v>8.1812880113302476E-3</v>
      </c>
      <c r="E122" s="27">
        <v>2.6743314171456894E-2</v>
      </c>
      <c r="F122" s="27">
        <v>1.7279013579938381E-2</v>
      </c>
      <c r="G122" s="27">
        <v>3.8840289927517833E-2</v>
      </c>
      <c r="H122" s="27">
        <v>1.8828626176789175E-2</v>
      </c>
      <c r="I122" s="27">
        <v>1.3413313338331923E-2</v>
      </c>
      <c r="J122" s="27">
        <v>1.2613513288344487E-2</v>
      </c>
      <c r="K122" s="27">
        <v>1.736232608514518E-2</v>
      </c>
      <c r="L122" s="27">
        <v>7.0848954428059593E-2</v>
      </c>
      <c r="M122" s="27">
        <v>3.6490877280679762E-2</v>
      </c>
      <c r="N122" s="27">
        <v>1.4779638423727138E-2</v>
      </c>
      <c r="O122" s="27">
        <v>3.4691327168207796E-2</v>
      </c>
      <c r="P122" s="27">
        <v>3.4857952178621858E-2</v>
      </c>
      <c r="Q122" s="1"/>
    </row>
    <row r="123" spans="1:17" ht="12.75" x14ac:dyDescent="0.2">
      <c r="A123" s="2">
        <v>17</v>
      </c>
      <c r="B123" s="27">
        <v>6.2651003915686109E-3</v>
      </c>
      <c r="C123" s="27">
        <v>1.50795634424727E-2</v>
      </c>
      <c r="D123" s="27">
        <v>1.1097225693576568E-2</v>
      </c>
      <c r="E123" s="27">
        <v>7.6980754811294206E-3</v>
      </c>
      <c r="F123" s="27">
        <v>6.4150629009413138E-3</v>
      </c>
      <c r="G123" s="27">
        <v>7.5664417229026032E-2</v>
      </c>
      <c r="H123" s="27">
        <v>7.2481879530116242E-3</v>
      </c>
      <c r="I123" s="27">
        <v>1.8578688661167849E-2</v>
      </c>
      <c r="J123" s="27">
        <v>1.6795801049737557E-2</v>
      </c>
      <c r="K123" s="27">
        <v>0.18567024910439037</v>
      </c>
      <c r="L123" s="27">
        <v>2.4293926518370351E-2</v>
      </c>
      <c r="M123" s="27">
        <v>7.5797717237357218E-2</v>
      </c>
      <c r="N123" s="27">
        <v>1.8395401149712429E-2</v>
      </c>
      <c r="O123" s="27">
        <v>3.1625426976588926E-2</v>
      </c>
      <c r="P123" s="27">
        <v>3.0858951928684368E-2</v>
      </c>
      <c r="Q123" s="1"/>
    </row>
    <row r="124" spans="1:17" ht="12.75" x14ac:dyDescent="0.2">
      <c r="A124" s="2">
        <v>18</v>
      </c>
      <c r="B124" s="27">
        <v>6.4150629009413138E-3</v>
      </c>
      <c r="C124" s="27">
        <v>1.4396400899774937E-2</v>
      </c>
      <c r="D124" s="27">
        <v>1.4146463384153922E-2</v>
      </c>
      <c r="E124" s="27">
        <v>2.5993501624593691E-2</v>
      </c>
      <c r="F124" s="27">
        <v>2.1144713821544529E-2</v>
      </c>
      <c r="G124" s="27">
        <v>3.1158876947429616E-2</v>
      </c>
      <c r="H124" s="27">
        <v>2.5610264100641333E-2</v>
      </c>
      <c r="I124" s="27">
        <v>1.9261851203865612E-2</v>
      </c>
      <c r="J124" s="27">
        <v>1.5946013496625729E-2</v>
      </c>
      <c r="K124" s="27">
        <v>1.3063400816462439E-2</v>
      </c>
      <c r="L124" s="27">
        <v>2.2027826376739074E-2</v>
      </c>
      <c r="M124" s="27">
        <v>3.939015246188441E-2</v>
      </c>
      <c r="N124" s="27">
        <v>1.3196700824793782E-2</v>
      </c>
      <c r="O124" s="27">
        <v>3.4041489627593062E-2</v>
      </c>
      <c r="P124" s="27">
        <v>3.4791302174456265E-2</v>
      </c>
      <c r="Q124" s="1"/>
    </row>
    <row r="125" spans="1:17" ht="12.75" x14ac:dyDescent="0.2">
      <c r="A125" s="2">
        <v>19</v>
      </c>
      <c r="B125" s="27">
        <v>8.1812880113302476E-3</v>
      </c>
      <c r="C125" s="27">
        <v>1.9661751228859329E-2</v>
      </c>
      <c r="D125" s="27">
        <v>1.6262601016412651E-2</v>
      </c>
      <c r="E125" s="27">
        <v>2.3310838956927492E-2</v>
      </c>
      <c r="F125" s="27">
        <v>3.1608764475547571E-2</v>
      </c>
      <c r="G125" s="27">
        <v>3.599100224943461E-3</v>
      </c>
      <c r="H125" s="27">
        <v>2.4127301507956288E-2</v>
      </c>
      <c r="I125" s="27">
        <v>8.8977755561108866E-3</v>
      </c>
      <c r="J125" s="27">
        <v>1.9811713738232033E-2</v>
      </c>
      <c r="K125" s="27">
        <v>1.3030075814379564E-2</v>
      </c>
      <c r="L125" s="27">
        <v>2.6460051653753314E-2</v>
      </c>
      <c r="M125" s="27">
        <v>1.1363825710238943E-2</v>
      </c>
      <c r="N125" s="27">
        <v>1.2180288261267894E-2</v>
      </c>
      <c r="O125" s="27">
        <v>4.7371490460718035E-2</v>
      </c>
      <c r="P125" s="27">
        <v>4.6938265433641282E-2</v>
      </c>
      <c r="Q125" s="1"/>
    </row>
    <row r="126" spans="1:17" ht="12.75" x14ac:dyDescent="0.2">
      <c r="A126" s="2">
        <v>20</v>
      </c>
      <c r="B126" s="27">
        <v>8.2979255186202312E-3</v>
      </c>
      <c r="C126" s="27">
        <v>9.4643005915186658E-3</v>
      </c>
      <c r="D126" s="27">
        <v>8.7311505456966684E-3</v>
      </c>
      <c r="E126" s="27">
        <v>2.5077064067316426E-2</v>
      </c>
      <c r="F126" s="27">
        <v>1.8578688661167849E-2</v>
      </c>
      <c r="G126" s="27">
        <v>3.4824627176539454E-3</v>
      </c>
      <c r="H126" s="27">
        <v>1.7712238607014819E-2</v>
      </c>
      <c r="I126" s="27">
        <v>1.5912688494542856E-2</v>
      </c>
      <c r="J126" s="27">
        <v>1.4896275931017123E-2</v>
      </c>
      <c r="K126" s="27">
        <v>1.1030575689410819E-2</v>
      </c>
      <c r="L126" s="27">
        <v>1.7212363575772788E-2</v>
      </c>
      <c r="M126" s="27">
        <v>9.9475131217194937E-3</v>
      </c>
      <c r="N126" s="27">
        <v>1.1063900691493694E-2</v>
      </c>
      <c r="O126" s="27">
        <v>4.1756227609763996E-2</v>
      </c>
      <c r="P126" s="27">
        <v>4.2206115137882111E-2</v>
      </c>
      <c r="Q126" s="1"/>
    </row>
    <row r="127" spans="1:17" ht="12.75" x14ac:dyDescent="0.2">
      <c r="A127" s="2">
        <v>21</v>
      </c>
      <c r="B127" s="27">
        <v>8.9644255602764795E-3</v>
      </c>
      <c r="C127" s="27">
        <v>7.3315004582185771E-3</v>
      </c>
      <c r="D127" s="27">
        <v>7.1815379488460304E-3</v>
      </c>
      <c r="E127" s="27">
        <v>1.1663750728984349E-2</v>
      </c>
      <c r="F127" s="27">
        <v>1.3863200866450031E-2</v>
      </c>
      <c r="G127" s="27">
        <v>3.6157627259849764E-3</v>
      </c>
      <c r="H127" s="27">
        <v>1.1913688244605364E-2</v>
      </c>
      <c r="I127" s="27">
        <v>9.6475881029742441E-3</v>
      </c>
      <c r="J127" s="27">
        <v>1.0080813130050681E-2</v>
      </c>
      <c r="K127" s="27">
        <v>9.0810630675664632E-3</v>
      </c>
      <c r="L127" s="27">
        <v>1.2430225776889065E-2</v>
      </c>
      <c r="M127" s="27">
        <v>1.3146713321669548E-2</v>
      </c>
      <c r="N127" s="27">
        <v>1.2813463300841111E-2</v>
      </c>
      <c r="O127" s="27">
        <v>3.7523952345246851E-2</v>
      </c>
      <c r="P127" s="27">
        <v>3.6540864783803993E-2</v>
      </c>
      <c r="Q127" s="1"/>
    </row>
    <row r="128" spans="1:17" ht="12.75" x14ac:dyDescent="0.2">
      <c r="A128" s="2">
        <v>22</v>
      </c>
      <c r="B128" s="27">
        <v>9.6809131050571186E-3</v>
      </c>
      <c r="C128" s="27">
        <v>6.1984503874030171E-3</v>
      </c>
      <c r="D128" s="27">
        <v>6.5983504123968912E-3</v>
      </c>
      <c r="E128" s="27">
        <v>2.6943264183954142E-2</v>
      </c>
      <c r="F128" s="27">
        <v>2.3427476464217011E-2</v>
      </c>
      <c r="G128" s="27">
        <v>3.5157877197366642E-3</v>
      </c>
      <c r="H128" s="27">
        <v>3.3941514621344593E-2</v>
      </c>
      <c r="I128" s="27">
        <v>1.5212863450804043E-2</v>
      </c>
      <c r="J128" s="27">
        <v>1.2730150795634471E-2</v>
      </c>
      <c r="K128" s="27">
        <v>1.4546363409147483E-2</v>
      </c>
      <c r="L128" s="27">
        <v>1.2080313255019426E-2</v>
      </c>
      <c r="M128" s="27">
        <v>1.2313588269599081E-2</v>
      </c>
      <c r="N128" s="27">
        <v>1.23469132716818E-2</v>
      </c>
      <c r="O128" s="27">
        <v>4.0406565025410145E-2</v>
      </c>
      <c r="P128" s="27">
        <v>4.0506540031658614E-2</v>
      </c>
      <c r="Q128" s="1"/>
    </row>
    <row r="129" spans="1:17" ht="12.75" x14ac:dyDescent="0.2">
      <c r="A129" s="2">
        <v>23</v>
      </c>
      <c r="B129" s="27">
        <v>5.6652503540778002E-3</v>
      </c>
      <c r="C129" s="27">
        <v>1.0747313171706773E-2</v>
      </c>
      <c r="D129" s="27">
        <v>9.0477380654835887E-3</v>
      </c>
      <c r="E129" s="27">
        <v>1.417978838623664E-2</v>
      </c>
      <c r="F129" s="27">
        <v>1.1763725735232504E-2</v>
      </c>
      <c r="G129" s="27">
        <v>0</v>
      </c>
      <c r="H129" s="27">
        <v>1.3113388319586829E-2</v>
      </c>
      <c r="I129" s="27">
        <v>9.3643255852701984E-3</v>
      </c>
      <c r="J129" s="27">
        <v>8.3312505207031057E-3</v>
      </c>
      <c r="K129" s="27">
        <v>1.2363575772723316E-2</v>
      </c>
      <c r="L129" s="27">
        <v>1.1680413230025864E-2</v>
      </c>
      <c r="M129" s="27">
        <v>1.2046988252936708E-2</v>
      </c>
      <c r="N129" s="27">
        <v>6.3817378988584392E-3</v>
      </c>
      <c r="O129" s="27">
        <v>4.0256602516037597E-2</v>
      </c>
      <c r="P129" s="27">
        <v>4.0939765058735048E-2</v>
      </c>
      <c r="Q129" s="1"/>
    </row>
    <row r="130" spans="1:17" ht="12.75" x14ac:dyDescent="0.2">
      <c r="A130" s="2">
        <v>24</v>
      </c>
      <c r="B130" s="27">
        <v>7.3981504623841709E-3</v>
      </c>
      <c r="C130" s="27">
        <v>3.8490377405647883E-3</v>
      </c>
      <c r="D130" s="27">
        <v>5.8818628676162521E-3</v>
      </c>
      <c r="E130" s="27">
        <v>1.8428726151795301E-2</v>
      </c>
      <c r="F130" s="27">
        <v>1.6495876030992149E-2</v>
      </c>
      <c r="G130" s="27">
        <v>2.7476464217279048E-2</v>
      </c>
      <c r="H130" s="27">
        <v>2.3760726485045292E-2</v>
      </c>
      <c r="I130" s="27">
        <v>9.9141881196366174E-3</v>
      </c>
      <c r="J130" s="27">
        <v>1.1430475714404536E-2</v>
      </c>
      <c r="K130" s="27">
        <v>1.6645838540364697E-2</v>
      </c>
      <c r="L130" s="27">
        <v>1.0863950678996757E-2</v>
      </c>
      <c r="M130" s="27">
        <v>1.2830125801882628E-2</v>
      </c>
      <c r="N130" s="27">
        <v>7.7647254852950143E-3</v>
      </c>
      <c r="O130" s="27">
        <v>3.8990252436890693E-2</v>
      </c>
      <c r="P130" s="27">
        <v>3.8240439890027338E-2</v>
      </c>
      <c r="Q130" s="1"/>
    </row>
    <row r="131" spans="1:17" ht="12.75" x14ac:dyDescent="0.2">
      <c r="A131" s="2">
        <v>25</v>
      </c>
      <c r="B131" s="27">
        <v>7.948012996750747E-3</v>
      </c>
      <c r="C131" s="27">
        <v>8.3312505207031057E-3</v>
      </c>
      <c r="D131" s="27">
        <v>6.0151628759475958E-3</v>
      </c>
      <c r="E131" s="27">
        <v>1.3829875864367E-2</v>
      </c>
      <c r="F131" s="27">
        <v>1.3646588352911734E-2</v>
      </c>
      <c r="G131" s="27">
        <v>1.239690077480619E-2</v>
      </c>
      <c r="H131" s="27">
        <v>1.4829625926851372E-2</v>
      </c>
      <c r="I131" s="27">
        <v>1.6412563525785042E-2</v>
      </c>
      <c r="J131" s="27">
        <v>1.0880613180038272E-2</v>
      </c>
      <c r="K131" s="27">
        <v>1.0247438140464587E-2</v>
      </c>
      <c r="L131" s="27">
        <v>1.0980588186286741E-2</v>
      </c>
      <c r="M131" s="27">
        <v>1.0597350662334382E-2</v>
      </c>
      <c r="N131" s="27">
        <v>8.9477630592351212E-3</v>
      </c>
      <c r="O131" s="27">
        <v>3.7590602349412604E-2</v>
      </c>
      <c r="P131" s="27">
        <v>3.7923852370240568E-2</v>
      </c>
      <c r="Q131" s="1"/>
    </row>
    <row r="132" spans="1:17" ht="12.75" x14ac:dyDescent="0.2">
      <c r="A132" s="2">
        <v>26</v>
      </c>
      <c r="B132" s="27">
        <v>6.2317753894858925E-3</v>
      </c>
      <c r="C132" s="27">
        <v>7.4814629675914361E-3</v>
      </c>
      <c r="D132" s="27">
        <v>5.5652753478296433E-3</v>
      </c>
      <c r="E132" s="27">
        <v>1.4313088394567828E-2</v>
      </c>
      <c r="F132" s="27">
        <v>1.4646338415395952E-2</v>
      </c>
      <c r="G132" s="27">
        <v>1.4979588436224232E-2</v>
      </c>
      <c r="H132" s="27">
        <v>2.4893776555861006E-2</v>
      </c>
      <c r="I132" s="27">
        <v>1.736232608514518E-2</v>
      </c>
      <c r="J132" s="27">
        <v>1.6879113554944352E-2</v>
      </c>
      <c r="K132" s="27">
        <v>9.5476130967257749E-3</v>
      </c>
      <c r="L132" s="27">
        <v>6.2151128884443772E-3</v>
      </c>
      <c r="M132" s="27">
        <v>1.4096475881029687E-2</v>
      </c>
      <c r="N132" s="27">
        <v>6.7483129217692818E-3</v>
      </c>
      <c r="O132" s="27">
        <v>3.63242522702657E-2</v>
      </c>
      <c r="P132" s="27">
        <v>3.6890777305673479E-2</v>
      </c>
      <c r="Q132" s="1"/>
    </row>
    <row r="133" spans="1:17" ht="12.75" x14ac:dyDescent="0.2">
      <c r="A133" s="2">
        <v>27</v>
      </c>
      <c r="B133" s="27">
        <v>8.4145630259100587E-3</v>
      </c>
      <c r="C133" s="27">
        <v>4.6988252936764584E-3</v>
      </c>
      <c r="D133" s="27">
        <v>4.3489127718068189E-3</v>
      </c>
      <c r="E133" s="27">
        <v>1.1397150712321662E-2</v>
      </c>
      <c r="F133" s="27">
        <v>1.1413813213363178E-2</v>
      </c>
      <c r="G133" s="27">
        <v>3.5624427226526423E-2</v>
      </c>
      <c r="H133" s="27">
        <v>1.2163625760226691E-2</v>
      </c>
      <c r="I133" s="27">
        <v>1.6912438557027384E-2</v>
      </c>
      <c r="J133" s="27">
        <v>2.201116387569756E-2</v>
      </c>
      <c r="K133" s="27">
        <v>1.1263850703990474E-2</v>
      </c>
      <c r="L133" s="27">
        <v>1.1463800716487412E-2</v>
      </c>
      <c r="M133" s="27">
        <v>1.2946763309172611E-2</v>
      </c>
      <c r="N133" s="27">
        <v>9.3143380821459638E-3</v>
      </c>
      <c r="O133" s="27">
        <v>3.9373489960843049E-2</v>
      </c>
      <c r="P133" s="27">
        <v>3.8840289927517833E-2</v>
      </c>
      <c r="Q133" s="1"/>
    </row>
    <row r="134" spans="1:17" ht="12.75" x14ac:dyDescent="0.2">
      <c r="A134" s="2">
        <v>28</v>
      </c>
      <c r="B134" s="27">
        <v>4.9487628092976296E-3</v>
      </c>
      <c r="C134" s="27">
        <v>3.232525202032618E-3</v>
      </c>
      <c r="D134" s="27">
        <v>6.8482879280179062E-3</v>
      </c>
      <c r="E134" s="27">
        <v>1.2846788302924144E-2</v>
      </c>
      <c r="F134" s="27">
        <v>1.2463550778971785E-2</v>
      </c>
      <c r="G134" s="27">
        <v>3.1492126968256651E-3</v>
      </c>
      <c r="H134" s="27">
        <v>1.367991335499461E-2</v>
      </c>
      <c r="I134" s="27">
        <v>1.8861951178871739E-2</v>
      </c>
      <c r="J134" s="27">
        <v>3.1425476964092147E-2</v>
      </c>
      <c r="K134" s="27">
        <v>1.4113138382071046E-2</v>
      </c>
      <c r="L134" s="27">
        <v>1.2480213280013143E-2</v>
      </c>
      <c r="M134" s="27">
        <v>3.4324752145295551E-3</v>
      </c>
      <c r="N134" s="27">
        <v>1.4163125885195436E-2</v>
      </c>
      <c r="O134" s="27">
        <v>4.1356327584770279E-2</v>
      </c>
      <c r="P134" s="27">
        <v>4.1106390069149422E-2</v>
      </c>
      <c r="Q134" s="1"/>
    </row>
    <row r="135" spans="1:17" ht="12.75" x14ac:dyDescent="0.2">
      <c r="A135" s="2">
        <v>29</v>
      </c>
      <c r="B135" s="27">
        <v>4.3989002749312087E-3</v>
      </c>
      <c r="C135" s="27">
        <v>8.5312005332000423E-3</v>
      </c>
      <c r="D135" s="27">
        <v>8.597850537365637E-3</v>
      </c>
      <c r="E135" s="27">
        <v>1.0847288177955397E-2</v>
      </c>
      <c r="F135" s="27">
        <v>1.0863950678996757E-2</v>
      </c>
      <c r="G135" s="27">
        <v>1.4529700908106279E-2</v>
      </c>
      <c r="H135" s="27">
        <v>2.3644088977755461E-2</v>
      </c>
      <c r="I135" s="27">
        <v>1.7928851120553115E-2</v>
      </c>
      <c r="J135" s="27">
        <v>2.2944263934016339E-2</v>
      </c>
      <c r="K135" s="27">
        <v>6.4317254019828291E-3</v>
      </c>
      <c r="L135" s="27">
        <v>1.2996750812296846E-2</v>
      </c>
      <c r="M135" s="27">
        <v>0.19398483712405229</v>
      </c>
      <c r="N135" s="27">
        <v>1.1263850703990474E-2</v>
      </c>
      <c r="O135" s="27">
        <v>3.2991752061984458E-2</v>
      </c>
      <c r="P135" s="27">
        <v>3.3474964592185283E-2</v>
      </c>
      <c r="Q135" s="1"/>
    </row>
    <row r="136" spans="1:17" ht="12.75" x14ac:dyDescent="0.2">
      <c r="A136" s="2">
        <v>30</v>
      </c>
      <c r="B136" s="27">
        <v>7.0315754394733284E-3</v>
      </c>
      <c r="C136" s="27">
        <v>1.7762226110139053E-2</v>
      </c>
      <c r="D136" s="27">
        <v>2.4493876530867133E-2</v>
      </c>
      <c r="E136" s="27">
        <v>1.4163125885195436E-2</v>
      </c>
      <c r="F136" s="27">
        <v>1.4712988419561701E-2</v>
      </c>
      <c r="G136" s="27">
        <v>1.3863200866450031E-2</v>
      </c>
      <c r="H136" s="27">
        <v>3.63242522702657E-2</v>
      </c>
      <c r="I136" s="27">
        <v>1.8062151128884461E-2</v>
      </c>
      <c r="J136" s="27">
        <v>1.9478463717403909E-2</v>
      </c>
      <c r="K136" s="27">
        <v>2.2194451387153136E-2</v>
      </c>
      <c r="L136" s="27">
        <v>1.5446138465383544E-2</v>
      </c>
      <c r="M136" s="27">
        <v>3.8223777388985976E-2</v>
      </c>
      <c r="N136" s="27">
        <v>1.5762725985170308E-2</v>
      </c>
      <c r="O136" s="27">
        <v>3.6157627259851638E-2</v>
      </c>
      <c r="P136" s="27">
        <v>3.5924352245271823E-2</v>
      </c>
      <c r="Q136" s="1"/>
    </row>
    <row r="137" spans="1:17" ht="12.75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2.75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2.75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2.75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2.75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2.75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2.75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2.75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2.75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2.75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2.75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spans="1:17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1:1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1:17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1:17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1:1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1:17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1:1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1:1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1:17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1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1:1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1:17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1:1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1:1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1:17" x14ac:dyDescent="0.25">
      <c r="A191"/>
      <c r="B191"/>
      <c r="C191"/>
      <c r="D191"/>
      <c r="E191"/>
      <c r="F191"/>
    </row>
    <row r="192" spans="1:17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7" x14ac:dyDescent="0.25">
      <c r="A849"/>
      <c r="B849"/>
      <c r="C849"/>
      <c r="D849"/>
      <c r="E849"/>
      <c r="F849"/>
    </row>
    <row r="850" spans="1:7" x14ac:dyDescent="0.25">
      <c r="A850"/>
      <c r="B850"/>
      <c r="C850"/>
      <c r="D850"/>
      <c r="E850"/>
      <c r="F850"/>
    </row>
    <row r="851" spans="1:7" x14ac:dyDescent="0.25">
      <c r="A851"/>
      <c r="B851"/>
      <c r="C851"/>
      <c r="D851"/>
      <c r="E851"/>
      <c r="F851"/>
    </row>
    <row r="852" spans="1:7" x14ac:dyDescent="0.25">
      <c r="A852"/>
      <c r="B852"/>
      <c r="C852"/>
      <c r="D852"/>
      <c r="E852"/>
      <c r="F852"/>
    </row>
    <row r="853" spans="1:7" x14ac:dyDescent="0.25">
      <c r="A853"/>
      <c r="B853"/>
      <c r="C853"/>
      <c r="D853"/>
      <c r="E853"/>
      <c r="F853"/>
    </row>
    <row r="854" spans="1:7" x14ac:dyDescent="0.25">
      <c r="A854"/>
      <c r="B854"/>
      <c r="C854"/>
      <c r="D854"/>
      <c r="E854"/>
      <c r="F854"/>
    </row>
    <row r="855" spans="1:7" x14ac:dyDescent="0.25">
      <c r="A855" s="18"/>
      <c r="B855" s="19"/>
      <c r="C855" s="20"/>
      <c r="D855" s="21"/>
      <c r="E855" s="11"/>
      <c r="F855" s="22"/>
    </row>
    <row r="856" spans="1:7" x14ac:dyDescent="0.25">
      <c r="A856" s="18"/>
      <c r="B856" s="19"/>
      <c r="C856" s="20"/>
      <c r="D856" s="21"/>
      <c r="E856" s="11"/>
      <c r="F856" s="22"/>
    </row>
    <row r="857" spans="1:7" x14ac:dyDescent="0.25">
      <c r="A857" s="18"/>
      <c r="B857" s="19"/>
      <c r="C857" s="20"/>
      <c r="D857" s="21"/>
      <c r="E857" s="11"/>
      <c r="F857" s="22"/>
    </row>
    <row r="858" spans="1:7" x14ac:dyDescent="0.25">
      <c r="A858" s="18"/>
      <c r="B858" s="19"/>
      <c r="C858" s="20"/>
      <c r="D858" s="21"/>
      <c r="E858" s="11"/>
      <c r="F858" s="22"/>
    </row>
    <row r="859" spans="1:7" x14ac:dyDescent="0.25">
      <c r="A859" s="18"/>
      <c r="B859" s="19"/>
      <c r="C859" s="20"/>
      <c r="D859" s="21"/>
      <c r="E859" s="11"/>
      <c r="F859" s="22"/>
    </row>
    <row r="860" spans="1:7" x14ac:dyDescent="0.25">
      <c r="A860" s="18"/>
      <c r="B860" s="19"/>
      <c r="C860" s="20"/>
      <c r="D860" s="21"/>
      <c r="E860" s="11"/>
      <c r="F860" s="22"/>
    </row>
    <row r="861" spans="1:7" x14ac:dyDescent="0.25">
      <c r="A861" s="18"/>
      <c r="B861" s="19"/>
      <c r="C861" s="20"/>
      <c r="D861" s="21"/>
      <c r="E861" s="11"/>
      <c r="F861" s="22"/>
    </row>
    <row r="862" spans="1:7" x14ac:dyDescent="0.25">
      <c r="A862" s="18"/>
      <c r="B862" s="19"/>
      <c r="C862" s="20"/>
      <c r="D862" s="21"/>
      <c r="E862" s="11"/>
      <c r="F862" s="22"/>
    </row>
    <row r="863" spans="1:7" x14ac:dyDescent="0.25">
      <c r="A863" s="18"/>
      <c r="B863" s="19"/>
      <c r="C863" s="20"/>
      <c r="D863" s="21"/>
      <c r="E863" s="11"/>
      <c r="F863" s="22"/>
    </row>
    <row r="864" spans="1:7" x14ac:dyDescent="0.25">
      <c r="A864" s="18"/>
      <c r="B864" s="19"/>
      <c r="C864" s="20"/>
      <c r="D864" s="21"/>
      <c r="E864" s="11"/>
      <c r="F864" s="22"/>
      <c r="G864" s="10"/>
    </row>
    <row r="865" spans="1:7" x14ac:dyDescent="0.25">
      <c r="A865" s="18"/>
      <c r="B865" s="19"/>
      <c r="C865" s="20"/>
      <c r="D865" s="21"/>
      <c r="E865" s="11"/>
      <c r="F865" s="22"/>
      <c r="G865" s="10"/>
    </row>
    <row r="866" spans="1:7" x14ac:dyDescent="0.25">
      <c r="A866" s="18"/>
      <c r="B866" s="19"/>
      <c r="C866" s="20"/>
      <c r="D866" s="21"/>
      <c r="E866" s="11"/>
      <c r="F866" s="22"/>
      <c r="G866" s="10"/>
    </row>
    <row r="867" spans="1:7" x14ac:dyDescent="0.25">
      <c r="A867" s="18"/>
      <c r="B867" s="19"/>
      <c r="C867" s="20"/>
      <c r="D867" s="21"/>
      <c r="E867" s="11"/>
      <c r="F867" s="22"/>
      <c r="G867" s="10"/>
    </row>
    <row r="868" spans="1:7" x14ac:dyDescent="0.25">
      <c r="A868" s="18"/>
      <c r="B868" s="19"/>
      <c r="C868" s="20"/>
      <c r="D868" s="21"/>
      <c r="E868" s="11"/>
      <c r="F868" s="22"/>
      <c r="G868" s="10"/>
    </row>
    <row r="869" spans="1:7" x14ac:dyDescent="0.25">
      <c r="A869" s="18"/>
      <c r="B869" s="19"/>
      <c r="C869" s="20"/>
      <c r="D869" s="21"/>
      <c r="E869" s="11"/>
      <c r="F869" s="22"/>
      <c r="G869" s="10"/>
    </row>
    <row r="870" spans="1:7" x14ac:dyDescent="0.25">
      <c r="A870" s="18"/>
      <c r="B870" s="19"/>
      <c r="C870" s="20"/>
      <c r="D870" s="21"/>
      <c r="E870" s="11"/>
      <c r="F870" s="22"/>
      <c r="G870" s="10"/>
    </row>
    <row r="871" spans="1:7" x14ac:dyDescent="0.25">
      <c r="A871" s="18"/>
      <c r="B871" s="19"/>
      <c r="C871" s="20"/>
      <c r="D871" s="21"/>
      <c r="E871" s="11"/>
      <c r="F871" s="22"/>
      <c r="G871" s="10"/>
    </row>
    <row r="872" spans="1:7" x14ac:dyDescent="0.25">
      <c r="A872" s="18"/>
      <c r="B872" s="19"/>
      <c r="C872" s="20"/>
      <c r="D872" s="21"/>
      <c r="E872" s="11"/>
      <c r="F872" s="22"/>
      <c r="G872" s="10"/>
    </row>
    <row r="873" spans="1:7" x14ac:dyDescent="0.25">
      <c r="A873" s="18"/>
      <c r="B873" s="19"/>
      <c r="C873" s="20"/>
      <c r="D873" s="21"/>
      <c r="E873" s="11"/>
      <c r="F873" s="22"/>
      <c r="G873" s="10"/>
    </row>
    <row r="874" spans="1:7" x14ac:dyDescent="0.25">
      <c r="A874" s="18"/>
      <c r="B874" s="19"/>
      <c r="C874" s="20"/>
      <c r="D874" s="21"/>
      <c r="E874" s="11"/>
      <c r="F874" s="22"/>
      <c r="G874" s="10"/>
    </row>
    <row r="875" spans="1:7" x14ac:dyDescent="0.25">
      <c r="A875" s="18"/>
      <c r="B875" s="19"/>
      <c r="C875" s="20"/>
      <c r="D875" s="21"/>
      <c r="E875" s="11"/>
      <c r="F875" s="22"/>
      <c r="G875" s="10"/>
    </row>
    <row r="876" spans="1:7" x14ac:dyDescent="0.25">
      <c r="A876" s="18"/>
      <c r="B876" s="19"/>
      <c r="C876" s="20"/>
      <c r="D876" s="21"/>
      <c r="E876" s="11"/>
      <c r="F876" s="22"/>
      <c r="G876" s="10"/>
    </row>
    <row r="877" spans="1:7" x14ac:dyDescent="0.25">
      <c r="A877" s="18"/>
      <c r="B877" s="19"/>
      <c r="C877" s="20"/>
      <c r="D877" s="21"/>
      <c r="E877" s="11"/>
      <c r="F877" s="22"/>
      <c r="G877" s="10"/>
    </row>
    <row r="878" spans="1:7" x14ac:dyDescent="0.25">
      <c r="A878" s="18"/>
      <c r="B878" s="19"/>
      <c r="C878" s="20"/>
      <c r="D878" s="21"/>
      <c r="E878" s="11"/>
      <c r="F878" s="22"/>
      <c r="G878" s="10"/>
    </row>
    <row r="879" spans="1:7" x14ac:dyDescent="0.25">
      <c r="A879" s="18"/>
      <c r="B879" s="19"/>
      <c r="C879" s="20"/>
      <c r="D879" s="21"/>
      <c r="E879" s="11"/>
      <c r="F879" s="22"/>
      <c r="G879" s="10"/>
    </row>
    <row r="880" spans="1:7" x14ac:dyDescent="0.25">
      <c r="A880" s="18"/>
      <c r="B880" s="19"/>
      <c r="C880" s="20"/>
      <c r="D880" s="21"/>
      <c r="E880" s="11"/>
      <c r="F880" s="22"/>
      <c r="G880" s="10"/>
    </row>
    <row r="881" spans="1:7" x14ac:dyDescent="0.25">
      <c r="A881" s="18"/>
      <c r="B881" s="19"/>
      <c r="C881" s="20"/>
      <c r="D881" s="21"/>
      <c r="E881" s="11"/>
      <c r="F881" s="22"/>
      <c r="G881" s="10"/>
    </row>
    <row r="882" spans="1:7" x14ac:dyDescent="0.25">
      <c r="A882" s="18"/>
      <c r="B882" s="19"/>
      <c r="C882" s="20"/>
      <c r="D882" s="21"/>
      <c r="E882" s="11"/>
      <c r="F882" s="22"/>
      <c r="G882" s="10"/>
    </row>
    <row r="883" spans="1:7" x14ac:dyDescent="0.25">
      <c r="A883" s="18"/>
      <c r="B883" s="19"/>
      <c r="C883" s="20"/>
      <c r="D883" s="21"/>
      <c r="E883" s="11"/>
      <c r="F883" s="22"/>
      <c r="G883" s="10"/>
    </row>
    <row r="884" spans="1:7" x14ac:dyDescent="0.25">
      <c r="A884" s="18"/>
      <c r="B884" s="19"/>
      <c r="C884" s="20"/>
      <c r="D884" s="21"/>
      <c r="E884" s="11"/>
      <c r="F884" s="22"/>
      <c r="G884" s="10"/>
    </row>
    <row r="885" spans="1:7" x14ac:dyDescent="0.25">
      <c r="A885" s="18"/>
      <c r="B885" s="19"/>
      <c r="C885" s="20"/>
      <c r="D885" s="21"/>
      <c r="E885" s="11"/>
      <c r="F885" s="22"/>
      <c r="G885" s="10"/>
    </row>
    <row r="886" spans="1:7" x14ac:dyDescent="0.25">
      <c r="A886" s="18"/>
      <c r="B886" s="19"/>
      <c r="C886" s="20"/>
      <c r="D886" s="21"/>
      <c r="E886" s="11"/>
      <c r="F886" s="22"/>
      <c r="G886" s="10"/>
    </row>
    <row r="887" spans="1:7" x14ac:dyDescent="0.25">
      <c r="A887" s="18"/>
      <c r="B887" s="19"/>
      <c r="C887" s="20"/>
      <c r="D887" s="21"/>
      <c r="E887" s="11"/>
      <c r="F887" s="22"/>
      <c r="G887" s="10"/>
    </row>
    <row r="888" spans="1:7" x14ac:dyDescent="0.25">
      <c r="A888" s="18"/>
      <c r="B888" s="19"/>
      <c r="C888" s="20"/>
      <c r="D888" s="21"/>
      <c r="E888" s="11"/>
      <c r="F888" s="22"/>
      <c r="G888" s="10"/>
    </row>
    <row r="889" spans="1:7" x14ac:dyDescent="0.25">
      <c r="A889" s="18"/>
      <c r="B889" s="19"/>
      <c r="C889" s="20"/>
      <c r="D889" s="21"/>
      <c r="E889" s="11"/>
      <c r="F889" s="22"/>
      <c r="G889" s="10"/>
    </row>
    <row r="890" spans="1:7" x14ac:dyDescent="0.25">
      <c r="A890" s="18"/>
      <c r="B890" s="19"/>
      <c r="C890" s="20"/>
      <c r="D890" s="21"/>
      <c r="E890" s="11"/>
      <c r="F890" s="22"/>
      <c r="G890" s="10"/>
    </row>
    <row r="891" spans="1:7" x14ac:dyDescent="0.25">
      <c r="A891" s="18"/>
      <c r="B891" s="19"/>
      <c r="C891" s="20"/>
      <c r="D891" s="21"/>
      <c r="E891" s="11"/>
      <c r="F891" s="22"/>
      <c r="G891" s="10"/>
    </row>
    <row r="892" spans="1:7" x14ac:dyDescent="0.25">
      <c r="A892" s="18"/>
      <c r="B892" s="19"/>
      <c r="C892" s="20"/>
      <c r="D892" s="21"/>
      <c r="E892" s="11"/>
      <c r="F892" s="22"/>
      <c r="G892" s="10"/>
    </row>
    <row r="893" spans="1:7" x14ac:dyDescent="0.25">
      <c r="A893" s="18"/>
      <c r="B893" s="19"/>
      <c r="C893" s="20"/>
      <c r="D893" s="21"/>
      <c r="E893" s="11"/>
      <c r="F893" s="22"/>
      <c r="G893" s="10"/>
    </row>
    <row r="894" spans="1:7" x14ac:dyDescent="0.25">
      <c r="A894" s="18"/>
      <c r="B894" s="19"/>
      <c r="C894" s="20"/>
      <c r="D894" s="21"/>
      <c r="E894" s="11"/>
      <c r="F894" s="22"/>
      <c r="G894" s="10"/>
    </row>
    <row r="895" spans="1:7" x14ac:dyDescent="0.25">
      <c r="A895" s="18"/>
      <c r="B895" s="19"/>
      <c r="C895" s="20"/>
      <c r="D895" s="21"/>
      <c r="E895" s="11"/>
      <c r="F895" s="22"/>
      <c r="G895" s="10"/>
    </row>
    <row r="896" spans="1:7" x14ac:dyDescent="0.25">
      <c r="A896" s="18"/>
      <c r="B896" s="19"/>
      <c r="C896" s="20"/>
      <c r="D896" s="21"/>
      <c r="E896" s="11"/>
      <c r="F896" s="22"/>
      <c r="G896" s="10"/>
    </row>
    <row r="897" spans="1:7" x14ac:dyDescent="0.25">
      <c r="A897" s="18"/>
      <c r="B897" s="19"/>
      <c r="C897" s="20"/>
      <c r="D897" s="21"/>
      <c r="E897" s="11"/>
      <c r="F897" s="22"/>
      <c r="G897" s="10"/>
    </row>
    <row r="898" spans="1:7" x14ac:dyDescent="0.25">
      <c r="A898" s="18"/>
      <c r="B898" s="19"/>
      <c r="C898" s="20"/>
      <c r="D898" s="21"/>
      <c r="E898" s="11"/>
      <c r="F898" s="22"/>
      <c r="G898" s="10"/>
    </row>
    <row r="899" spans="1:7" x14ac:dyDescent="0.25">
      <c r="A899" s="18"/>
      <c r="B899" s="19"/>
      <c r="C899" s="20"/>
      <c r="D899" s="21"/>
      <c r="E899" s="11"/>
      <c r="F899" s="22"/>
      <c r="G899" s="10"/>
    </row>
    <row r="900" spans="1:7" x14ac:dyDescent="0.25">
      <c r="A900" s="18"/>
      <c r="B900" s="19"/>
      <c r="C900" s="20"/>
      <c r="D900" s="21"/>
      <c r="E900" s="11"/>
      <c r="F900" s="22"/>
      <c r="G900" s="10"/>
    </row>
    <row r="901" spans="1:7" x14ac:dyDescent="0.25">
      <c r="A901" s="18"/>
      <c r="B901" s="19"/>
      <c r="C901" s="20"/>
      <c r="D901" s="21"/>
      <c r="E901" s="11"/>
      <c r="F901" s="22"/>
      <c r="G901" s="10"/>
    </row>
    <row r="902" spans="1:7" x14ac:dyDescent="0.25">
      <c r="A902" s="18"/>
      <c r="B902" s="19"/>
      <c r="C902" s="20"/>
      <c r="D902" s="21"/>
      <c r="E902" s="11"/>
      <c r="F902" s="22"/>
      <c r="G902" s="10"/>
    </row>
    <row r="903" spans="1:7" x14ac:dyDescent="0.25">
      <c r="A903" s="18"/>
      <c r="B903" s="19"/>
      <c r="C903" s="20"/>
      <c r="D903" s="21"/>
      <c r="E903" s="11"/>
      <c r="F903" s="22"/>
      <c r="G903" s="10"/>
    </row>
    <row r="904" spans="1:7" x14ac:dyDescent="0.25">
      <c r="A904" s="18"/>
      <c r="B904" s="19"/>
      <c r="C904" s="20"/>
      <c r="D904" s="21"/>
      <c r="E904" s="11"/>
      <c r="F904" s="22"/>
      <c r="G904" s="10"/>
    </row>
    <row r="905" spans="1:7" x14ac:dyDescent="0.25">
      <c r="A905" s="18"/>
      <c r="B905" s="19"/>
      <c r="C905" s="20"/>
      <c r="D905" s="21"/>
      <c r="E905" s="11"/>
      <c r="F905" s="22"/>
      <c r="G905" s="10"/>
    </row>
    <row r="906" spans="1:7" x14ac:dyDescent="0.25">
      <c r="A906" s="18"/>
      <c r="B906" s="19"/>
      <c r="C906" s="20"/>
      <c r="D906" s="21"/>
      <c r="E906" s="11"/>
      <c r="F906" s="22"/>
      <c r="G906" s="10"/>
    </row>
    <row r="907" spans="1:7" x14ac:dyDescent="0.25">
      <c r="A907" s="18"/>
      <c r="B907" s="19"/>
      <c r="C907" s="20"/>
      <c r="D907" s="21"/>
      <c r="E907" s="11"/>
      <c r="F907" s="22"/>
      <c r="G907" s="10"/>
    </row>
    <row r="908" spans="1:7" x14ac:dyDescent="0.25">
      <c r="A908" s="18"/>
      <c r="B908" s="19"/>
      <c r="C908" s="20"/>
      <c r="D908" s="21"/>
      <c r="E908" s="11"/>
      <c r="F908" s="22"/>
      <c r="G908" s="10"/>
    </row>
    <row r="909" spans="1:7" x14ac:dyDescent="0.25">
      <c r="A909" s="18"/>
      <c r="B909" s="19"/>
      <c r="C909" s="20"/>
      <c r="D909" s="21"/>
      <c r="E909" s="11"/>
      <c r="F909" s="22"/>
      <c r="G909" s="10"/>
    </row>
    <row r="910" spans="1:7" x14ac:dyDescent="0.25">
      <c r="A910" s="18"/>
      <c r="B910" s="19"/>
      <c r="C910" s="20"/>
      <c r="D910" s="21"/>
      <c r="E910" s="11"/>
      <c r="F910" s="22"/>
      <c r="G910" s="10"/>
    </row>
    <row r="911" spans="1:7" x14ac:dyDescent="0.25">
      <c r="A911" s="18"/>
      <c r="B911" s="19"/>
      <c r="C911" s="20"/>
      <c r="D911" s="21"/>
      <c r="E911" s="11"/>
      <c r="F911" s="22"/>
      <c r="G911" s="10"/>
    </row>
    <row r="912" spans="1:7" x14ac:dyDescent="0.25">
      <c r="A912" s="18"/>
      <c r="B912" s="19"/>
      <c r="C912" s="20"/>
      <c r="D912" s="21"/>
      <c r="E912" s="11"/>
      <c r="F912" s="22"/>
      <c r="G912" s="10"/>
    </row>
    <row r="913" spans="1:7" x14ac:dyDescent="0.25">
      <c r="A913" s="18"/>
      <c r="B913" s="19"/>
      <c r="C913" s="20"/>
      <c r="D913" s="21"/>
      <c r="E913" s="11"/>
      <c r="F913" s="22"/>
      <c r="G913" s="10"/>
    </row>
    <row r="914" spans="1:7" x14ac:dyDescent="0.25">
      <c r="A914" s="18"/>
      <c r="B914" s="19"/>
      <c r="C914" s="20"/>
      <c r="D914" s="21"/>
      <c r="E914" s="11"/>
      <c r="F914" s="22"/>
      <c r="G914" s="10"/>
    </row>
    <row r="915" spans="1:7" x14ac:dyDescent="0.25">
      <c r="A915" s="18"/>
      <c r="B915" s="19"/>
      <c r="C915" s="20"/>
      <c r="D915" s="21"/>
      <c r="E915" s="11"/>
      <c r="F915" s="22"/>
      <c r="G915" s="10"/>
    </row>
    <row r="916" spans="1:7" x14ac:dyDescent="0.25">
      <c r="A916" s="18"/>
      <c r="B916" s="19"/>
      <c r="C916" s="20"/>
      <c r="D916" s="21"/>
      <c r="E916" s="11"/>
      <c r="F916" s="22"/>
      <c r="G916" s="10"/>
    </row>
    <row r="917" spans="1:7" x14ac:dyDescent="0.25">
      <c r="A917" s="18"/>
      <c r="B917" s="19"/>
      <c r="C917" s="20"/>
      <c r="D917" s="21"/>
      <c r="E917" s="11"/>
      <c r="F917" s="22"/>
      <c r="G917" s="10"/>
    </row>
    <row r="918" spans="1:7" x14ac:dyDescent="0.25">
      <c r="A918" s="18"/>
      <c r="B918" s="19"/>
      <c r="C918" s="20"/>
      <c r="D918" s="21"/>
      <c r="E918" s="11"/>
      <c r="F918" s="22"/>
      <c r="G918" s="10"/>
    </row>
    <row r="919" spans="1:7" x14ac:dyDescent="0.25">
      <c r="A919" s="18"/>
      <c r="B919" s="19"/>
      <c r="C919" s="20"/>
      <c r="D919" s="21"/>
      <c r="E919" s="11"/>
      <c r="F919" s="22"/>
      <c r="G919" s="10"/>
    </row>
    <row r="920" spans="1:7" x14ac:dyDescent="0.25">
      <c r="A920" s="18"/>
      <c r="B920" s="19"/>
      <c r="C920" s="20"/>
      <c r="D920" s="21"/>
      <c r="E920" s="11"/>
      <c r="F920" s="22"/>
      <c r="G920" s="10"/>
    </row>
    <row r="921" spans="1:7" x14ac:dyDescent="0.25">
      <c r="A921" s="18"/>
      <c r="B921" s="19"/>
      <c r="C921" s="20"/>
      <c r="D921" s="21"/>
      <c r="E921" s="11"/>
      <c r="F921" s="22"/>
      <c r="G921" s="10"/>
    </row>
    <row r="922" spans="1:7" x14ac:dyDescent="0.25">
      <c r="A922" s="18"/>
      <c r="B922" s="19"/>
      <c r="C922" s="20"/>
      <c r="D922" s="21"/>
      <c r="E922" s="11"/>
      <c r="F922" s="22"/>
      <c r="G922" s="10"/>
    </row>
    <row r="923" spans="1:7" x14ac:dyDescent="0.25">
      <c r="A923" s="18"/>
      <c r="B923" s="19"/>
      <c r="C923" s="20"/>
      <c r="D923" s="21"/>
      <c r="E923" s="11"/>
      <c r="F923" s="22"/>
      <c r="G923" s="10"/>
    </row>
    <row r="924" spans="1:7" x14ac:dyDescent="0.25">
      <c r="A924" s="18"/>
      <c r="B924" s="19"/>
      <c r="C924" s="20"/>
      <c r="D924" s="21"/>
      <c r="E924" s="11"/>
      <c r="F924" s="22"/>
      <c r="G924" s="10"/>
    </row>
    <row r="925" spans="1:7" x14ac:dyDescent="0.25">
      <c r="A925" s="18"/>
      <c r="B925" s="19"/>
      <c r="C925" s="20"/>
      <c r="D925" s="21"/>
      <c r="E925" s="11"/>
      <c r="F925" s="22"/>
      <c r="G925" s="10"/>
    </row>
    <row r="926" spans="1:7" x14ac:dyDescent="0.25">
      <c r="A926" s="18"/>
      <c r="B926" s="19"/>
      <c r="C926" s="20"/>
      <c r="D926" s="21"/>
      <c r="E926" s="11"/>
      <c r="F926" s="22"/>
      <c r="G926" s="10"/>
    </row>
    <row r="927" spans="1:7" x14ac:dyDescent="0.25">
      <c r="A927" s="18"/>
      <c r="B927" s="19"/>
      <c r="C927" s="20"/>
      <c r="D927" s="21"/>
      <c r="E927" s="11"/>
      <c r="F927" s="22"/>
      <c r="G927" s="10"/>
    </row>
    <row r="928" spans="1:7" x14ac:dyDescent="0.25">
      <c r="A928" s="18"/>
      <c r="B928" s="19"/>
      <c r="C928" s="20"/>
      <c r="D928" s="21"/>
      <c r="E928" s="11"/>
      <c r="F928" s="22"/>
      <c r="G928" s="10"/>
    </row>
    <row r="929" spans="1:7" x14ac:dyDescent="0.25">
      <c r="A929" s="18"/>
      <c r="B929" s="19"/>
      <c r="C929" s="20"/>
      <c r="D929" s="21"/>
      <c r="E929" s="11"/>
      <c r="F929" s="22"/>
      <c r="G929" s="10"/>
    </row>
    <row r="930" spans="1:7" x14ac:dyDescent="0.25">
      <c r="A930" s="18"/>
      <c r="B930" s="19"/>
      <c r="C930" s="20"/>
      <c r="D930" s="21"/>
      <c r="E930" s="11"/>
      <c r="F930" s="22"/>
      <c r="G930" s="10"/>
    </row>
    <row r="931" spans="1:7" x14ac:dyDescent="0.25">
      <c r="A931" s="18"/>
      <c r="B931" s="19"/>
      <c r="C931" s="20"/>
      <c r="D931" s="21"/>
      <c r="E931" s="11"/>
      <c r="F931" s="22"/>
      <c r="G931" s="10"/>
    </row>
    <row r="932" spans="1:7" x14ac:dyDescent="0.25">
      <c r="A932" s="18"/>
      <c r="B932" s="19"/>
      <c r="C932" s="20"/>
      <c r="D932" s="21"/>
      <c r="E932" s="11"/>
      <c r="F932" s="22"/>
      <c r="G932" s="10"/>
    </row>
    <row r="933" spans="1:7" x14ac:dyDescent="0.25">
      <c r="A933" s="18"/>
      <c r="B933" s="19"/>
      <c r="C933" s="20"/>
      <c r="D933" s="21"/>
      <c r="E933" s="11"/>
      <c r="F933" s="22"/>
      <c r="G933" s="10"/>
    </row>
    <row r="934" spans="1:7" x14ac:dyDescent="0.25">
      <c r="A934" s="18"/>
      <c r="B934" s="19"/>
      <c r="C934" s="20"/>
      <c r="D934" s="21"/>
      <c r="E934" s="11"/>
      <c r="F934" s="22"/>
      <c r="G934" s="10"/>
    </row>
    <row r="935" spans="1:7" x14ac:dyDescent="0.25">
      <c r="A935" s="18"/>
      <c r="B935" s="19"/>
      <c r="C935" s="20"/>
      <c r="D935" s="21"/>
      <c r="E935" s="11"/>
      <c r="F935" s="22"/>
      <c r="G935" s="10"/>
    </row>
    <row r="936" spans="1:7" x14ac:dyDescent="0.25">
      <c r="A936" s="18"/>
      <c r="B936" s="19"/>
      <c r="C936" s="20"/>
      <c r="D936" s="21"/>
      <c r="E936" s="11"/>
      <c r="F936" s="22"/>
      <c r="G936" s="10"/>
    </row>
    <row r="937" spans="1:7" x14ac:dyDescent="0.25">
      <c r="A937" s="18"/>
      <c r="B937" s="19"/>
      <c r="C937" s="20"/>
      <c r="D937" s="21"/>
      <c r="E937" s="11"/>
      <c r="F937" s="22"/>
      <c r="G937" s="10"/>
    </row>
    <row r="938" spans="1:7" x14ac:dyDescent="0.25">
      <c r="A938" s="18"/>
      <c r="B938" s="19"/>
      <c r="C938" s="20"/>
      <c r="D938" s="21"/>
      <c r="E938" s="11"/>
      <c r="F938" s="22"/>
      <c r="G938" s="10"/>
    </row>
    <row r="939" spans="1:7" x14ac:dyDescent="0.25">
      <c r="A939" s="18"/>
      <c r="B939" s="19"/>
      <c r="C939" s="20"/>
      <c r="D939" s="21"/>
      <c r="E939" s="11"/>
      <c r="F939" s="22"/>
      <c r="G939" s="10"/>
    </row>
    <row r="940" spans="1:7" x14ac:dyDescent="0.25">
      <c r="A940" s="18"/>
      <c r="B940" s="19"/>
      <c r="C940" s="20"/>
      <c r="D940" s="21"/>
      <c r="E940" s="11"/>
      <c r="F940" s="22"/>
      <c r="G940" s="10"/>
    </row>
    <row r="941" spans="1:7" x14ac:dyDescent="0.25">
      <c r="A941" s="18"/>
      <c r="B941" s="19"/>
      <c r="C941" s="20"/>
      <c r="D941" s="21"/>
      <c r="E941" s="11"/>
      <c r="F941" s="22"/>
      <c r="G941" s="10"/>
    </row>
    <row r="942" spans="1:7" x14ac:dyDescent="0.25">
      <c r="A942" s="18"/>
      <c r="B942" s="19"/>
      <c r="C942" s="20"/>
      <c r="D942" s="21"/>
      <c r="E942" s="11"/>
      <c r="F942" s="22"/>
      <c r="G942" s="10"/>
    </row>
    <row r="943" spans="1:7" x14ac:dyDescent="0.25">
      <c r="A943" s="18"/>
      <c r="B943" s="19"/>
      <c r="C943" s="20"/>
      <c r="D943" s="21"/>
      <c r="E943" s="11"/>
      <c r="F943" s="22"/>
      <c r="G943" s="10"/>
    </row>
    <row r="944" spans="1:7" x14ac:dyDescent="0.25">
      <c r="A944" s="18"/>
      <c r="B944" s="19"/>
      <c r="C944" s="20"/>
      <c r="D944" s="21"/>
      <c r="E944" s="11"/>
      <c r="F944" s="22"/>
      <c r="G944" s="10"/>
    </row>
    <row r="945" spans="1:7" x14ac:dyDescent="0.25">
      <c r="A945" s="18"/>
      <c r="B945" s="19"/>
      <c r="C945" s="20"/>
      <c r="D945" s="21"/>
      <c r="E945" s="11"/>
      <c r="F945" s="22"/>
      <c r="G945" s="10"/>
    </row>
    <row r="946" spans="1:7" x14ac:dyDescent="0.25">
      <c r="A946" s="18"/>
      <c r="B946" s="19"/>
      <c r="C946" s="20"/>
      <c r="D946" s="21"/>
      <c r="E946" s="11"/>
      <c r="F946" s="22"/>
      <c r="G946" s="10"/>
    </row>
    <row r="947" spans="1:7" x14ac:dyDescent="0.25">
      <c r="A947" s="18"/>
      <c r="B947" s="19"/>
      <c r="C947" s="20"/>
      <c r="D947" s="21"/>
      <c r="E947" s="11"/>
      <c r="F947" s="22"/>
      <c r="G947" s="10"/>
    </row>
    <row r="948" spans="1:7" x14ac:dyDescent="0.25">
      <c r="A948" s="18"/>
      <c r="B948" s="19"/>
      <c r="C948" s="20"/>
      <c r="D948" s="21"/>
      <c r="E948" s="11"/>
      <c r="F948" s="22"/>
      <c r="G948" s="10"/>
    </row>
    <row r="949" spans="1:7" x14ac:dyDescent="0.25">
      <c r="A949" s="18"/>
      <c r="B949" s="19"/>
      <c r="C949" s="20"/>
      <c r="D949" s="21"/>
      <c r="E949" s="11"/>
      <c r="F949" s="22"/>
      <c r="G949" s="10"/>
    </row>
    <row r="950" spans="1:7" x14ac:dyDescent="0.25">
      <c r="A950" s="18"/>
      <c r="B950" s="19"/>
      <c r="C950" s="20"/>
      <c r="D950" s="21"/>
      <c r="E950" s="11"/>
      <c r="F950" s="22"/>
      <c r="G950" s="10"/>
    </row>
    <row r="951" spans="1:7" x14ac:dyDescent="0.25">
      <c r="A951" s="18"/>
      <c r="B951" s="19"/>
      <c r="C951" s="20"/>
      <c r="D951" s="21"/>
      <c r="E951" s="11"/>
      <c r="F951" s="22"/>
      <c r="G951" s="10"/>
    </row>
    <row r="952" spans="1:7" x14ac:dyDescent="0.25">
      <c r="A952" s="18"/>
      <c r="B952" s="19"/>
      <c r="C952" s="20"/>
      <c r="D952" s="21"/>
      <c r="E952" s="11"/>
      <c r="F952" s="22"/>
      <c r="G952" s="10"/>
    </row>
    <row r="953" spans="1:7" x14ac:dyDescent="0.25">
      <c r="A953" s="18"/>
      <c r="B953" s="19"/>
      <c r="C953" s="20"/>
      <c r="D953" s="21"/>
      <c r="E953" s="11"/>
      <c r="F953" s="22"/>
      <c r="G953" s="10"/>
    </row>
    <row r="954" spans="1:7" x14ac:dyDescent="0.25">
      <c r="A954" s="18"/>
      <c r="B954" s="19"/>
      <c r="C954" s="20"/>
      <c r="D954" s="21"/>
      <c r="E954" s="11"/>
      <c r="F954" s="22"/>
      <c r="G954" s="10"/>
    </row>
    <row r="955" spans="1:7" x14ac:dyDescent="0.25">
      <c r="A955" s="18"/>
      <c r="B955" s="19"/>
      <c r="C955" s="20"/>
      <c r="D955" s="21"/>
      <c r="E955" s="11"/>
      <c r="F955" s="22"/>
      <c r="G955" s="10"/>
    </row>
    <row r="956" spans="1:7" x14ac:dyDescent="0.25">
      <c r="A956" s="18"/>
      <c r="B956" s="19"/>
      <c r="C956" s="20"/>
      <c r="D956" s="21"/>
      <c r="E956" s="11"/>
      <c r="F956" s="22"/>
      <c r="G956" s="10"/>
    </row>
    <row r="957" spans="1:7" x14ac:dyDescent="0.25">
      <c r="A957" s="18"/>
      <c r="B957" s="19"/>
      <c r="C957" s="20"/>
      <c r="D957" s="21"/>
      <c r="E957" s="11"/>
      <c r="F957" s="22"/>
      <c r="G957" s="10"/>
    </row>
    <row r="958" spans="1:7" x14ac:dyDescent="0.25">
      <c r="A958" s="18"/>
      <c r="B958" s="19"/>
      <c r="C958" s="20"/>
      <c r="D958" s="21"/>
      <c r="E958" s="11"/>
      <c r="F958" s="22"/>
      <c r="G958" s="10"/>
    </row>
    <row r="959" spans="1:7" x14ac:dyDescent="0.25">
      <c r="A959" s="18"/>
      <c r="B959" s="19"/>
      <c r="C959" s="20"/>
      <c r="D959" s="21"/>
      <c r="E959" s="11"/>
      <c r="F959" s="22"/>
      <c r="G959" s="10"/>
    </row>
    <row r="960" spans="1:7" x14ac:dyDescent="0.25">
      <c r="A960" s="18"/>
      <c r="B960" s="19"/>
      <c r="C960" s="20"/>
      <c r="D960" s="21"/>
      <c r="E960" s="11"/>
      <c r="F960" s="22"/>
      <c r="G960" s="10"/>
    </row>
    <row r="961" spans="1:7" x14ac:dyDescent="0.25">
      <c r="A961" s="18"/>
      <c r="B961" s="19"/>
      <c r="C961" s="20"/>
      <c r="D961" s="21"/>
      <c r="E961" s="11"/>
      <c r="F961" s="22"/>
      <c r="G961" s="10"/>
    </row>
    <row r="962" spans="1:7" x14ac:dyDescent="0.25">
      <c r="A962" s="18"/>
      <c r="B962" s="19"/>
      <c r="C962" s="20"/>
      <c r="D962" s="21"/>
      <c r="E962" s="11"/>
      <c r="F962" s="22"/>
      <c r="G962" s="10"/>
    </row>
    <row r="963" spans="1:7" x14ac:dyDescent="0.25">
      <c r="A963" s="18"/>
      <c r="B963" s="19"/>
      <c r="C963" s="20"/>
      <c r="D963" s="21"/>
      <c r="E963" s="11"/>
      <c r="F963" s="22"/>
    </row>
    <row r="964" spans="1:7" x14ac:dyDescent="0.25">
      <c r="A964" s="18"/>
      <c r="B964" s="19"/>
      <c r="C964" s="20"/>
      <c r="D964" s="21"/>
      <c r="E964" s="11"/>
      <c r="F964" s="22"/>
    </row>
    <row r="965" spans="1:7" x14ac:dyDescent="0.25">
      <c r="A965" s="18"/>
      <c r="B965" s="19"/>
      <c r="C965" s="20"/>
      <c r="D965" s="21"/>
      <c r="E965" s="11"/>
      <c r="F965" s="22"/>
    </row>
    <row r="966" spans="1:7" x14ac:dyDescent="0.25">
      <c r="A966" s="18"/>
      <c r="B966" s="19"/>
      <c r="C966" s="20"/>
      <c r="D966" s="21"/>
      <c r="E966" s="11"/>
      <c r="F966" s="22"/>
    </row>
    <row r="967" spans="1:7" x14ac:dyDescent="0.25">
      <c r="A967" s="18"/>
      <c r="B967" s="19"/>
      <c r="C967" s="20"/>
      <c r="D967" s="21"/>
      <c r="E967" s="11"/>
      <c r="F967" s="22"/>
    </row>
    <row r="968" spans="1:7" x14ac:dyDescent="0.25">
      <c r="A968" s="18"/>
      <c r="B968" s="19"/>
      <c r="C968" s="20"/>
      <c r="D968" s="21"/>
      <c r="E968" s="11"/>
      <c r="F968" s="22"/>
    </row>
    <row r="969" spans="1:7" x14ac:dyDescent="0.25">
      <c r="A969" s="18"/>
      <c r="B969" s="19"/>
      <c r="C969" s="20"/>
      <c r="D969" s="21"/>
      <c r="E969" s="11"/>
      <c r="F969" s="22"/>
    </row>
    <row r="970" spans="1:7" x14ac:dyDescent="0.25">
      <c r="A970" s="18"/>
      <c r="B970" s="19"/>
      <c r="C970" s="20"/>
      <c r="D970" s="21"/>
      <c r="E970" s="11"/>
      <c r="F970" s="22"/>
    </row>
    <row r="971" spans="1:7" x14ac:dyDescent="0.25">
      <c r="A971" s="18"/>
      <c r="B971" s="19"/>
      <c r="C971" s="20"/>
      <c r="D971" s="21"/>
      <c r="E971" s="11"/>
      <c r="F971" s="22"/>
    </row>
    <row r="972" spans="1:7" x14ac:dyDescent="0.25">
      <c r="A972" s="18"/>
      <c r="B972" s="19"/>
      <c r="C972" s="20"/>
      <c r="D972" s="21"/>
      <c r="E972" s="11"/>
      <c r="F972" s="22"/>
    </row>
    <row r="973" spans="1:7" x14ac:dyDescent="0.25">
      <c r="A973" s="18"/>
      <c r="B973" s="19"/>
      <c r="C973" s="20"/>
      <c r="D973" s="21"/>
      <c r="E973" s="11"/>
      <c r="F973" s="22"/>
    </row>
    <row r="974" spans="1:7" x14ac:dyDescent="0.25">
      <c r="A974" s="18"/>
      <c r="B974" s="19"/>
      <c r="C974" s="20"/>
      <c r="D974" s="21"/>
      <c r="E974" s="11"/>
      <c r="F974" s="22"/>
    </row>
    <row r="975" spans="1:7" x14ac:dyDescent="0.25">
      <c r="A975" s="18"/>
      <c r="B975" s="19"/>
      <c r="C975" s="20"/>
      <c r="D975" s="21"/>
      <c r="E975" s="11"/>
      <c r="F975" s="22"/>
    </row>
    <row r="976" spans="1:7" x14ac:dyDescent="0.25">
      <c r="A976" s="18"/>
      <c r="B976" s="19"/>
      <c r="C976" s="20"/>
      <c r="D976" s="21"/>
      <c r="E976" s="11"/>
      <c r="F976" s="22"/>
    </row>
    <row r="977" spans="1:6" x14ac:dyDescent="0.25">
      <c r="A977" s="18"/>
      <c r="B977" s="19"/>
      <c r="C977" s="20"/>
      <c r="D977" s="21"/>
      <c r="E977" s="11"/>
      <c r="F977" s="22"/>
    </row>
    <row r="978" spans="1:6" x14ac:dyDescent="0.25">
      <c r="A978" s="18"/>
      <c r="B978" s="19"/>
      <c r="C978" s="20"/>
      <c r="D978" s="21"/>
      <c r="E978" s="11"/>
      <c r="F978" s="22"/>
    </row>
    <row r="979" spans="1:6" x14ac:dyDescent="0.25">
      <c r="A979" s="18"/>
      <c r="B979" s="19"/>
      <c r="C979" s="20"/>
      <c r="D979" s="21"/>
      <c r="E979" s="11"/>
      <c r="F979" s="22"/>
    </row>
    <row r="980" spans="1:6" x14ac:dyDescent="0.25">
      <c r="A980" s="18"/>
      <c r="B980" s="19"/>
      <c r="C980" s="20"/>
      <c r="D980" s="21"/>
      <c r="E980" s="11"/>
      <c r="F980" s="22"/>
    </row>
    <row r="981" spans="1:6" x14ac:dyDescent="0.25">
      <c r="A981" s="18"/>
      <c r="B981" s="19"/>
      <c r="C981" s="20"/>
      <c r="D981" s="21"/>
      <c r="E981" s="11"/>
      <c r="F981" s="22"/>
    </row>
    <row r="982" spans="1:6" x14ac:dyDescent="0.25">
      <c r="A982" s="18"/>
      <c r="B982" s="19"/>
      <c r="C982" s="20"/>
      <c r="D982" s="21"/>
      <c r="E982" s="11"/>
      <c r="F982" s="22"/>
    </row>
    <row r="983" spans="1:6" x14ac:dyDescent="0.25">
      <c r="A983" s="18"/>
      <c r="B983" s="19"/>
      <c r="C983" s="20"/>
      <c r="D983" s="21"/>
      <c r="E983" s="11"/>
      <c r="F983" s="22"/>
    </row>
    <row r="984" spans="1:6" x14ac:dyDescent="0.25">
      <c r="A984" s="18"/>
      <c r="B984" s="19"/>
      <c r="C984" s="20"/>
      <c r="D984" s="21"/>
      <c r="E984" s="11"/>
      <c r="F984" s="22"/>
    </row>
    <row r="985" spans="1:6" x14ac:dyDescent="0.25">
      <c r="A985" s="18"/>
      <c r="B985" s="19"/>
      <c r="C985" s="20"/>
      <c r="D985" s="21"/>
      <c r="E985" s="11"/>
      <c r="F985" s="22"/>
    </row>
    <row r="986" spans="1:6" x14ac:dyDescent="0.25">
      <c r="A986" s="18"/>
      <c r="B986" s="19"/>
      <c r="C986" s="20"/>
      <c r="D986" s="21"/>
      <c r="E986" s="11"/>
      <c r="F986" s="22"/>
    </row>
    <row r="987" spans="1:6" x14ac:dyDescent="0.25">
      <c r="A987" s="18"/>
      <c r="B987" s="19"/>
      <c r="C987" s="20"/>
      <c r="D987" s="21"/>
      <c r="E987" s="11"/>
      <c r="F987" s="22"/>
    </row>
    <row r="988" spans="1:6" x14ac:dyDescent="0.25">
      <c r="A988" s="18"/>
      <c r="B988" s="19"/>
      <c r="C988" s="20"/>
      <c r="D988" s="21"/>
      <c r="E988" s="11"/>
      <c r="F988" s="22"/>
    </row>
    <row r="989" spans="1:6" x14ac:dyDescent="0.25">
      <c r="A989" s="18"/>
      <c r="B989" s="19"/>
      <c r="C989" s="20"/>
      <c r="D989" s="21"/>
      <c r="E989" s="11"/>
      <c r="F989" s="22"/>
    </row>
    <row r="990" spans="1:6" x14ac:dyDescent="0.25">
      <c r="A990" s="18"/>
      <c r="B990" s="19"/>
      <c r="C990" s="20"/>
      <c r="D990" s="21"/>
      <c r="E990" s="11"/>
      <c r="F990" s="22"/>
    </row>
    <row r="991" spans="1:6" x14ac:dyDescent="0.25">
      <c r="A991" s="18"/>
      <c r="B991" s="19"/>
      <c r="C991" s="20"/>
      <c r="D991" s="21"/>
      <c r="E991" s="11"/>
      <c r="F991" s="22"/>
    </row>
    <row r="992" spans="1:6" x14ac:dyDescent="0.25">
      <c r="A992" s="18"/>
      <c r="B992" s="19"/>
      <c r="C992" s="20"/>
      <c r="D992" s="21"/>
      <c r="E992" s="11"/>
      <c r="F992" s="22"/>
    </row>
    <row r="993" spans="1:6" x14ac:dyDescent="0.25">
      <c r="A993" s="18"/>
      <c r="B993" s="19"/>
      <c r="C993" s="20"/>
      <c r="D993" s="21"/>
      <c r="E993" s="11"/>
      <c r="F993" s="22"/>
    </row>
    <row r="994" spans="1:6" x14ac:dyDescent="0.25">
      <c r="A994" s="18"/>
      <c r="B994" s="19"/>
      <c r="C994" s="20"/>
      <c r="D994" s="21"/>
      <c r="E994" s="11"/>
      <c r="F994" s="22"/>
    </row>
    <row r="995" spans="1:6" x14ac:dyDescent="0.25">
      <c r="A995" s="18"/>
      <c r="B995" s="19"/>
      <c r="C995" s="20"/>
      <c r="D995" s="21"/>
      <c r="E995" s="11"/>
      <c r="F995" s="22"/>
    </row>
    <row r="996" spans="1:6" x14ac:dyDescent="0.25">
      <c r="A996" s="18"/>
      <c r="B996" s="19"/>
      <c r="C996" s="20"/>
      <c r="D996" s="21"/>
      <c r="E996" s="11"/>
      <c r="F996" s="22"/>
    </row>
    <row r="997" spans="1:6" x14ac:dyDescent="0.25">
      <c r="A997" s="18"/>
      <c r="B997" s="19"/>
      <c r="C997" s="20"/>
      <c r="D997" s="21"/>
      <c r="E997" s="11"/>
      <c r="F997" s="22"/>
    </row>
    <row r="998" spans="1:6" x14ac:dyDescent="0.25">
      <c r="A998" s="18"/>
      <c r="B998" s="19"/>
      <c r="C998" s="20"/>
      <c r="D998" s="21"/>
      <c r="E998" s="11"/>
      <c r="F998" s="22"/>
    </row>
    <row r="999" spans="1:6" x14ac:dyDescent="0.25">
      <c r="A999" s="18"/>
      <c r="B999" s="19"/>
      <c r="C999" s="20"/>
      <c r="D999" s="21"/>
      <c r="E999" s="11"/>
      <c r="F999" s="22"/>
    </row>
    <row r="1000" spans="1:6" x14ac:dyDescent="0.25">
      <c r="A1000" s="18"/>
      <c r="B1000" s="19"/>
      <c r="C1000" s="20"/>
      <c r="D1000" s="21"/>
      <c r="E1000" s="11"/>
      <c r="F1000" s="22"/>
    </row>
    <row r="1001" spans="1:6" x14ac:dyDescent="0.25">
      <c r="A1001" s="18"/>
      <c r="B1001" s="19"/>
      <c r="C1001" s="20"/>
      <c r="D1001" s="21"/>
      <c r="E1001" s="11"/>
      <c r="F1001" s="22"/>
    </row>
    <row r="1002" spans="1:6" x14ac:dyDescent="0.25">
      <c r="A1002" s="18"/>
      <c r="B1002" s="19"/>
      <c r="C1002" s="20"/>
      <c r="D1002" s="21"/>
      <c r="E1002" s="11"/>
      <c r="F1002" s="22"/>
    </row>
    <row r="1003" spans="1:6" x14ac:dyDescent="0.25">
      <c r="A1003" s="18"/>
      <c r="B1003" s="19"/>
      <c r="C1003" s="20"/>
      <c r="D1003" s="21"/>
      <c r="E1003" s="11"/>
      <c r="F1003" s="22"/>
    </row>
    <row r="1004" spans="1:6" x14ac:dyDescent="0.25">
      <c r="A1004" s="18"/>
      <c r="B1004" s="19"/>
      <c r="C1004" s="20"/>
      <c r="D1004" s="21"/>
      <c r="E1004" s="11"/>
      <c r="F1004" s="22"/>
    </row>
    <row r="1005" spans="1:6" x14ac:dyDescent="0.25">
      <c r="A1005" s="18"/>
      <c r="B1005" s="19"/>
      <c r="C1005" s="20"/>
      <c r="D1005" s="21"/>
      <c r="E1005" s="11"/>
      <c r="F1005" s="22"/>
    </row>
    <row r="1006" spans="1:6" x14ac:dyDescent="0.25">
      <c r="A1006" s="18"/>
      <c r="B1006" s="19"/>
      <c r="C1006" s="20"/>
      <c r="D1006" s="21"/>
      <c r="E1006" s="11"/>
      <c r="F1006" s="22"/>
    </row>
    <row r="1007" spans="1:6" x14ac:dyDescent="0.25">
      <c r="A1007" s="18"/>
      <c r="B1007" s="19"/>
      <c r="C1007" s="20"/>
      <c r="D1007" s="21"/>
      <c r="E1007" s="11"/>
      <c r="F1007" s="22"/>
    </row>
    <row r="1008" spans="1:6" x14ac:dyDescent="0.25">
      <c r="A1008" s="18"/>
      <c r="B1008" s="19"/>
      <c r="C1008" s="20"/>
      <c r="D1008" s="21"/>
      <c r="E1008" s="11"/>
      <c r="F1008" s="22"/>
    </row>
    <row r="1009" spans="1:6" x14ac:dyDescent="0.25">
      <c r="A1009" s="18"/>
      <c r="B1009" s="19"/>
      <c r="C1009" s="20"/>
      <c r="D1009" s="21"/>
      <c r="E1009" s="11"/>
      <c r="F1009" s="22"/>
    </row>
    <row r="1010" spans="1:6" x14ac:dyDescent="0.25">
      <c r="A1010" s="18"/>
      <c r="B1010" s="19"/>
      <c r="C1010" s="20"/>
      <c r="D1010" s="21"/>
      <c r="E1010" s="11"/>
      <c r="F1010" s="22"/>
    </row>
    <row r="1011" spans="1:6" x14ac:dyDescent="0.25">
      <c r="A1011" s="18"/>
      <c r="B1011" s="19"/>
      <c r="C1011" s="20"/>
      <c r="D1011" s="21"/>
      <c r="E1011" s="11"/>
      <c r="F1011" s="22"/>
    </row>
    <row r="1012" spans="1:6" x14ac:dyDescent="0.25">
      <c r="A1012" s="18"/>
      <c r="B1012" s="19"/>
      <c r="C1012" s="20"/>
      <c r="D1012" s="21"/>
      <c r="E1012" s="11"/>
      <c r="F1012" s="22"/>
    </row>
    <row r="1013" spans="1:6" x14ac:dyDescent="0.25">
      <c r="A1013" s="18"/>
      <c r="B1013" s="19"/>
      <c r="C1013" s="20"/>
      <c r="D1013" s="21"/>
      <c r="E1013" s="11"/>
      <c r="F1013" s="22"/>
    </row>
    <row r="1014" spans="1:6" x14ac:dyDescent="0.25">
      <c r="A1014" s="18"/>
      <c r="B1014" s="19"/>
      <c r="C1014" s="20"/>
      <c r="D1014" s="21"/>
      <c r="E1014" s="11"/>
      <c r="F1014" s="22"/>
    </row>
    <row r="1015" spans="1:6" x14ac:dyDescent="0.25">
      <c r="A1015" s="18"/>
      <c r="B1015" s="19"/>
      <c r="C1015" s="20"/>
      <c r="D1015" s="21"/>
      <c r="E1015" s="11"/>
      <c r="F1015" s="22"/>
    </row>
    <row r="1016" spans="1:6" x14ac:dyDescent="0.25">
      <c r="A1016" s="18"/>
      <c r="B1016" s="19"/>
      <c r="C1016" s="20"/>
      <c r="D1016" s="21"/>
      <c r="E1016" s="11"/>
      <c r="F1016" s="22"/>
    </row>
    <row r="1017" spans="1:6" x14ac:dyDescent="0.25">
      <c r="A1017" s="18"/>
      <c r="B1017" s="19"/>
      <c r="C1017" s="20"/>
      <c r="D1017" s="21"/>
      <c r="E1017" s="11"/>
      <c r="F1017" s="22"/>
    </row>
    <row r="1018" spans="1:6" x14ac:dyDescent="0.25">
      <c r="A1018" s="18"/>
      <c r="B1018" s="19"/>
      <c r="C1018" s="20"/>
      <c r="D1018" s="21"/>
      <c r="E1018" s="11"/>
      <c r="F1018" s="22"/>
    </row>
    <row r="1019" spans="1:6" x14ac:dyDescent="0.25">
      <c r="A1019" s="18"/>
      <c r="B1019" s="19"/>
      <c r="C1019" s="20"/>
      <c r="D1019" s="21"/>
      <c r="E1019" s="11"/>
      <c r="F1019" s="22"/>
    </row>
    <row r="1020" spans="1:6" x14ac:dyDescent="0.25">
      <c r="A1020" s="18"/>
      <c r="B1020" s="19"/>
      <c r="C1020" s="20"/>
      <c r="D1020" s="21"/>
      <c r="E1020" s="11"/>
      <c r="F1020" s="22"/>
    </row>
    <row r="1021" spans="1:6" x14ac:dyDescent="0.25">
      <c r="A1021" s="18"/>
      <c r="B1021" s="19"/>
      <c r="C1021" s="20"/>
      <c r="D1021" s="21"/>
      <c r="E1021" s="11"/>
      <c r="F1021" s="22"/>
    </row>
    <row r="1022" spans="1:6" x14ac:dyDescent="0.25">
      <c r="A1022" s="18"/>
      <c r="B1022" s="19"/>
      <c r="C1022" s="20"/>
      <c r="D1022" s="21"/>
      <c r="E1022" s="11"/>
      <c r="F1022" s="22"/>
    </row>
    <row r="1023" spans="1:6" x14ac:dyDescent="0.25">
      <c r="A1023" s="18"/>
      <c r="B1023" s="19"/>
      <c r="C1023" s="20"/>
      <c r="D1023" s="21"/>
      <c r="E1023" s="11"/>
      <c r="F1023" s="22"/>
    </row>
    <row r="1024" spans="1:6" x14ac:dyDescent="0.25">
      <c r="A1024" s="18"/>
      <c r="B1024" s="19"/>
      <c r="C1024" s="20"/>
      <c r="D1024" s="21"/>
      <c r="E1024" s="11"/>
      <c r="F1024" s="22"/>
    </row>
    <row r="1025" spans="1:6" x14ac:dyDescent="0.25">
      <c r="A1025" s="18"/>
      <c r="B1025" s="19"/>
      <c r="C1025" s="20"/>
      <c r="D1025" s="21"/>
      <c r="E1025" s="11"/>
      <c r="F1025" s="22"/>
    </row>
    <row r="1026" spans="1:6" x14ac:dyDescent="0.25">
      <c r="A1026" s="18"/>
      <c r="B1026" s="19"/>
      <c r="C1026" s="20"/>
      <c r="D1026" s="21"/>
      <c r="E1026" s="11"/>
      <c r="F1026" s="22"/>
    </row>
    <row r="1027" spans="1:6" x14ac:dyDescent="0.25">
      <c r="A1027" s="18"/>
      <c r="B1027" s="19"/>
      <c r="C1027" s="20"/>
      <c r="D1027" s="21"/>
      <c r="E1027" s="11"/>
      <c r="F1027" s="22"/>
    </row>
    <row r="1028" spans="1:6" x14ac:dyDescent="0.25">
      <c r="A1028" s="18"/>
      <c r="B1028" s="19"/>
      <c r="C1028" s="20"/>
      <c r="D1028" s="21"/>
      <c r="E1028" s="11"/>
      <c r="F1028" s="22"/>
    </row>
    <row r="1029" spans="1:6" x14ac:dyDescent="0.25">
      <c r="A1029" s="18"/>
      <c r="B1029" s="19"/>
      <c r="C1029" s="20"/>
      <c r="D1029" s="21"/>
      <c r="E1029" s="11"/>
      <c r="F1029" s="22"/>
    </row>
    <row r="1030" spans="1:6" x14ac:dyDescent="0.25">
      <c r="A1030" s="18"/>
      <c r="B1030" s="19"/>
      <c r="C1030" s="20"/>
      <c r="D1030" s="21"/>
      <c r="E1030" s="11"/>
      <c r="F1030" s="22"/>
    </row>
    <row r="1031" spans="1:6" x14ac:dyDescent="0.25">
      <c r="A1031" s="18"/>
      <c r="B1031" s="19"/>
      <c r="C1031" s="20"/>
      <c r="D1031" s="21"/>
      <c r="E1031" s="11"/>
      <c r="F1031" s="22"/>
    </row>
    <row r="1032" spans="1:6" x14ac:dyDescent="0.25">
      <c r="A1032" s="18"/>
      <c r="B1032" s="19"/>
      <c r="C1032" s="20"/>
      <c r="D1032" s="21"/>
      <c r="E1032" s="11"/>
      <c r="F1032" s="22"/>
    </row>
    <row r="1033" spans="1:6" x14ac:dyDescent="0.25">
      <c r="A1033" s="18"/>
      <c r="B1033" s="19"/>
      <c r="C1033" s="20"/>
      <c r="D1033" s="21"/>
      <c r="E1033" s="11"/>
      <c r="F1033" s="22"/>
    </row>
    <row r="1034" spans="1:6" x14ac:dyDescent="0.25">
      <c r="A1034" s="18"/>
      <c r="B1034" s="19"/>
      <c r="C1034" s="20"/>
      <c r="D1034" s="21"/>
      <c r="E1034" s="11"/>
      <c r="F1034" s="22"/>
    </row>
    <row r="1035" spans="1:6" x14ac:dyDescent="0.25">
      <c r="A1035" s="18"/>
      <c r="B1035" s="19"/>
      <c r="C1035" s="20"/>
      <c r="D1035" s="21"/>
      <c r="E1035" s="11"/>
      <c r="F1035" s="22"/>
    </row>
    <row r="1036" spans="1:6" x14ac:dyDescent="0.25">
      <c r="A1036" s="18"/>
      <c r="B1036" s="19"/>
      <c r="C1036" s="20"/>
      <c r="D1036" s="21"/>
      <c r="E1036" s="11"/>
      <c r="F1036" s="22"/>
    </row>
    <row r="1037" spans="1:6" x14ac:dyDescent="0.25">
      <c r="A1037" s="18"/>
      <c r="B1037" s="19"/>
      <c r="C1037" s="20"/>
      <c r="D1037" s="21"/>
      <c r="E1037" s="11"/>
      <c r="F1037" s="22"/>
    </row>
    <row r="1038" spans="1:6" x14ac:dyDescent="0.25">
      <c r="A1038" s="18"/>
      <c r="B1038" s="19"/>
      <c r="C1038" s="20"/>
      <c r="D1038" s="21"/>
      <c r="E1038" s="11"/>
      <c r="F1038" s="22"/>
    </row>
    <row r="1039" spans="1:6" x14ac:dyDescent="0.25">
      <c r="A1039" s="18"/>
      <c r="B1039" s="19"/>
      <c r="C1039" s="20"/>
      <c r="D1039" s="21"/>
      <c r="E1039" s="11"/>
      <c r="F1039" s="22"/>
    </row>
    <row r="1040" spans="1:6" x14ac:dyDescent="0.25">
      <c r="A1040" s="18"/>
      <c r="B1040" s="19"/>
      <c r="C1040" s="20"/>
      <c r="D1040" s="21"/>
      <c r="E1040" s="11"/>
      <c r="F1040" s="22"/>
    </row>
    <row r="1041" spans="1:6" x14ac:dyDescent="0.25">
      <c r="A1041" s="18"/>
      <c r="B1041" s="19"/>
      <c r="C1041" s="20"/>
      <c r="D1041" s="21"/>
      <c r="E1041" s="11"/>
      <c r="F1041" s="22"/>
    </row>
    <row r="1042" spans="1:6" x14ac:dyDescent="0.25">
      <c r="A1042" s="18"/>
      <c r="B1042" s="19"/>
      <c r="C1042" s="20"/>
      <c r="D1042" s="21"/>
      <c r="E1042" s="11"/>
      <c r="F1042" s="22"/>
    </row>
    <row r="1043" spans="1:6" x14ac:dyDescent="0.25">
      <c r="A1043" s="18"/>
      <c r="B1043" s="19"/>
      <c r="C1043" s="20"/>
      <c r="D1043" s="21"/>
      <c r="E1043" s="11"/>
      <c r="F1043" s="22"/>
    </row>
    <row r="1044" spans="1:6" x14ac:dyDescent="0.25">
      <c r="A1044" s="18"/>
      <c r="B1044" s="19"/>
      <c r="C1044" s="20"/>
      <c r="D1044" s="21"/>
      <c r="E1044" s="11"/>
      <c r="F1044" s="22"/>
    </row>
    <row r="1045" spans="1:6" x14ac:dyDescent="0.25">
      <c r="A1045" s="18"/>
      <c r="B1045" s="19"/>
      <c r="C1045" s="20"/>
      <c r="D1045" s="21"/>
      <c r="E1045" s="11"/>
      <c r="F1045" s="22"/>
    </row>
    <row r="1046" spans="1:6" x14ac:dyDescent="0.25">
      <c r="A1046" s="18"/>
      <c r="B1046" s="19"/>
      <c r="C1046" s="20"/>
      <c r="D1046" s="21"/>
      <c r="E1046" s="11"/>
      <c r="F1046" s="22"/>
    </row>
    <row r="1047" spans="1:6" x14ac:dyDescent="0.25">
      <c r="A1047" s="18"/>
      <c r="B1047" s="19"/>
      <c r="C1047" s="20"/>
      <c r="D1047" s="21"/>
      <c r="E1047" s="11"/>
      <c r="F1047" s="22"/>
    </row>
    <row r="1048" spans="1:6" x14ac:dyDescent="0.25">
      <c r="A1048" s="18"/>
      <c r="B1048" s="19"/>
      <c r="C1048" s="20"/>
      <c r="D1048" s="21"/>
      <c r="E1048" s="11"/>
      <c r="F1048" s="22"/>
    </row>
    <row r="1049" spans="1:6" x14ac:dyDescent="0.25">
      <c r="A1049" s="18"/>
      <c r="B1049" s="19"/>
      <c r="C1049" s="20"/>
      <c r="D1049" s="21"/>
      <c r="E1049" s="11"/>
      <c r="F1049" s="22"/>
    </row>
    <row r="1050" spans="1:6" x14ac:dyDescent="0.25">
      <c r="A1050" s="18"/>
      <c r="B1050" s="19"/>
      <c r="C1050" s="20"/>
      <c r="D1050" s="21"/>
      <c r="E1050" s="11"/>
      <c r="F1050" s="22"/>
    </row>
    <row r="1051" spans="1:6" x14ac:dyDescent="0.25">
      <c r="A1051" s="18"/>
      <c r="B1051" s="19"/>
      <c r="C1051" s="20"/>
      <c r="D1051" s="21"/>
      <c r="E1051" s="11"/>
      <c r="F1051" s="22"/>
    </row>
    <row r="1052" spans="1:6" x14ac:dyDescent="0.25">
      <c r="A1052" s="18"/>
      <c r="B1052" s="19"/>
      <c r="C1052" s="20"/>
      <c r="D1052" s="21"/>
      <c r="E1052" s="11"/>
      <c r="F1052" s="22"/>
    </row>
    <row r="1053" spans="1:6" x14ac:dyDescent="0.25">
      <c r="A1053" s="18"/>
      <c r="B1053" s="19"/>
      <c r="C1053" s="20"/>
      <c r="D1053" s="21"/>
      <c r="E1053" s="11"/>
      <c r="F1053" s="22"/>
    </row>
    <row r="1054" spans="1:6" x14ac:dyDescent="0.25">
      <c r="A1054" s="18"/>
      <c r="B1054" s="19"/>
      <c r="C1054" s="20"/>
      <c r="D1054" s="21"/>
      <c r="E1054" s="11"/>
      <c r="F1054" s="22"/>
    </row>
    <row r="1055" spans="1:6" x14ac:dyDescent="0.25">
      <c r="A1055" s="18"/>
      <c r="B1055" s="19"/>
      <c r="C1055" s="20"/>
      <c r="D1055" s="21"/>
      <c r="E1055" s="11"/>
      <c r="F1055" s="22"/>
    </row>
    <row r="1056" spans="1:6" x14ac:dyDescent="0.25">
      <c r="A1056" s="18"/>
      <c r="B1056" s="19"/>
      <c r="C1056" s="20"/>
      <c r="D1056" s="21"/>
      <c r="E1056" s="11"/>
      <c r="F1056" s="22"/>
    </row>
    <row r="1057" spans="1:6" x14ac:dyDescent="0.25">
      <c r="A1057" s="18"/>
      <c r="B1057" s="19"/>
      <c r="C1057" s="20"/>
      <c r="D1057" s="21"/>
      <c r="E1057" s="11"/>
      <c r="F1057" s="22"/>
    </row>
    <row r="1058" spans="1:6" x14ac:dyDescent="0.25">
      <c r="A1058" s="18"/>
      <c r="B1058" s="19"/>
      <c r="C1058" s="20"/>
      <c r="D1058" s="21"/>
      <c r="E1058" s="11"/>
      <c r="F1058" s="22"/>
    </row>
    <row r="1059" spans="1:6" x14ac:dyDescent="0.25">
      <c r="A1059" s="18"/>
      <c r="B1059" s="19"/>
      <c r="C1059" s="20"/>
      <c r="D1059" s="21"/>
      <c r="E1059" s="11"/>
      <c r="F1059" s="22"/>
    </row>
    <row r="1060" spans="1:6" x14ac:dyDescent="0.25">
      <c r="A1060" s="18"/>
      <c r="B1060" s="19"/>
      <c r="C1060" s="20"/>
      <c r="D1060" s="21"/>
      <c r="E1060" s="11"/>
      <c r="F1060" s="22"/>
    </row>
    <row r="1061" spans="1:6" x14ac:dyDescent="0.25">
      <c r="A1061" s="18"/>
      <c r="B1061" s="19"/>
      <c r="C1061" s="20"/>
      <c r="D1061" s="21"/>
      <c r="E1061" s="11"/>
      <c r="F1061" s="22"/>
    </row>
    <row r="1062" spans="1:6" x14ac:dyDescent="0.25">
      <c r="A1062" s="18"/>
      <c r="B1062" s="19"/>
      <c r="C1062" s="20"/>
      <c r="D1062" s="21"/>
      <c r="E1062" s="11"/>
      <c r="F1062" s="22"/>
    </row>
    <row r="1063" spans="1:6" x14ac:dyDescent="0.25">
      <c r="A1063" s="18"/>
      <c r="B1063" s="19"/>
      <c r="C1063" s="20"/>
      <c r="D1063" s="21"/>
      <c r="E1063" s="11"/>
      <c r="F1063" s="22"/>
    </row>
    <row r="1064" spans="1:6" x14ac:dyDescent="0.25">
      <c r="A1064" s="18"/>
      <c r="B1064" s="19"/>
      <c r="C1064" s="20"/>
      <c r="D1064" s="21"/>
      <c r="E1064" s="11"/>
      <c r="F1064" s="22"/>
    </row>
    <row r="1065" spans="1:6" x14ac:dyDescent="0.25">
      <c r="A1065" s="18"/>
      <c r="B1065" s="19"/>
      <c r="C1065" s="20"/>
      <c r="D1065" s="21"/>
      <c r="E1065" s="11"/>
      <c r="F1065" s="22"/>
    </row>
    <row r="1066" spans="1:6" x14ac:dyDescent="0.25">
      <c r="A1066" s="18"/>
      <c r="B1066" s="19"/>
      <c r="C1066" s="20"/>
      <c r="D1066" s="21"/>
      <c r="E1066" s="11"/>
      <c r="F1066" s="22"/>
    </row>
    <row r="1067" spans="1:6" x14ac:dyDescent="0.25">
      <c r="A1067" s="18"/>
      <c r="B1067" s="19"/>
      <c r="C1067" s="20"/>
      <c r="D1067" s="21"/>
      <c r="E1067" s="11"/>
      <c r="F1067" s="22"/>
    </row>
    <row r="1068" spans="1:6" x14ac:dyDescent="0.25">
      <c r="A1068" s="18"/>
      <c r="B1068" s="19"/>
      <c r="C1068" s="20"/>
      <c r="D1068" s="21"/>
      <c r="E1068" s="11"/>
      <c r="F1068" s="22"/>
    </row>
    <row r="1069" spans="1:6" x14ac:dyDescent="0.25">
      <c r="A1069" s="18"/>
      <c r="B1069" s="19"/>
      <c r="C1069" s="20"/>
      <c r="D1069" s="21"/>
      <c r="E1069" s="11"/>
      <c r="F1069" s="22"/>
    </row>
    <row r="1070" spans="1:6" x14ac:dyDescent="0.25">
      <c r="A1070" s="18"/>
      <c r="B1070" s="19"/>
      <c r="C1070" s="20"/>
      <c r="D1070" s="21"/>
      <c r="E1070" s="11"/>
      <c r="F1070" s="22"/>
    </row>
    <row r="1071" spans="1:6" x14ac:dyDescent="0.25">
      <c r="A1071" s="18"/>
      <c r="B1071" s="19"/>
      <c r="C1071" s="20"/>
      <c r="D1071" s="21"/>
      <c r="E1071" s="11"/>
      <c r="F1071" s="22"/>
    </row>
    <row r="1072" spans="1:6" x14ac:dyDescent="0.25">
      <c r="A1072" s="18"/>
      <c r="B1072" s="19"/>
      <c r="C1072" s="20"/>
      <c r="D1072" s="21"/>
      <c r="E1072" s="11"/>
      <c r="F1072" s="22"/>
    </row>
    <row r="1073" spans="1:6" x14ac:dyDescent="0.25">
      <c r="A1073" s="18"/>
      <c r="B1073" s="19"/>
      <c r="C1073" s="20"/>
      <c r="D1073" s="21"/>
      <c r="E1073" s="11"/>
      <c r="F1073" s="22"/>
    </row>
    <row r="1074" spans="1:6" x14ac:dyDescent="0.25">
      <c r="A1074" s="18"/>
      <c r="B1074" s="19"/>
      <c r="C1074" s="20"/>
      <c r="D1074" s="21"/>
      <c r="E1074" s="11"/>
      <c r="F1074" s="22"/>
    </row>
    <row r="1075" spans="1:6" x14ac:dyDescent="0.25">
      <c r="A1075" s="18"/>
      <c r="B1075" s="19"/>
      <c r="C1075" s="20"/>
      <c r="D1075" s="21"/>
      <c r="E1075" s="11"/>
      <c r="F1075" s="22"/>
    </row>
    <row r="1076" spans="1:6" x14ac:dyDescent="0.25">
      <c r="A1076" s="18"/>
      <c r="B1076" s="19"/>
      <c r="C1076" s="20"/>
      <c r="D1076" s="21"/>
      <c r="E1076" s="11"/>
      <c r="F1076" s="22"/>
    </row>
    <row r="1077" spans="1:6" x14ac:dyDescent="0.25">
      <c r="A1077" s="18"/>
      <c r="B1077" s="19"/>
      <c r="C1077" s="20"/>
      <c r="D1077" s="21"/>
      <c r="E1077" s="11"/>
      <c r="F1077" s="22"/>
    </row>
    <row r="1078" spans="1:6" x14ac:dyDescent="0.25">
      <c r="A1078" s="18"/>
      <c r="B1078" s="19"/>
      <c r="C1078" s="20"/>
      <c r="D1078" s="21"/>
      <c r="E1078" s="11"/>
      <c r="F1078" s="22"/>
    </row>
    <row r="1079" spans="1:6" x14ac:dyDescent="0.25">
      <c r="A1079" s="18"/>
      <c r="B1079" s="19"/>
      <c r="C1079" s="20"/>
      <c r="D1079" s="21"/>
      <c r="E1079" s="11"/>
      <c r="F1079" s="22"/>
    </row>
    <row r="1080" spans="1:6" x14ac:dyDescent="0.25">
      <c r="A1080" s="18"/>
      <c r="B1080" s="19"/>
      <c r="C1080" s="20"/>
      <c r="D1080" s="21"/>
      <c r="E1080" s="11"/>
      <c r="F1080" s="22"/>
    </row>
    <row r="1081" spans="1:6" x14ac:dyDescent="0.25">
      <c r="A1081" s="18"/>
      <c r="B1081" s="19"/>
      <c r="C1081" s="20"/>
      <c r="D1081" s="21"/>
      <c r="E1081" s="11"/>
      <c r="F1081" s="22"/>
    </row>
    <row r="1082" spans="1:6" x14ac:dyDescent="0.25">
      <c r="A1082" s="18"/>
      <c r="B1082" s="19"/>
      <c r="C1082" s="20"/>
      <c r="D1082" s="21"/>
      <c r="E1082" s="11"/>
      <c r="F1082" s="22"/>
    </row>
    <row r="1083" spans="1:6" x14ac:dyDescent="0.25">
      <c r="A1083" s="18"/>
      <c r="B1083" s="19"/>
      <c r="C1083" s="20"/>
      <c r="D1083" s="21"/>
      <c r="E1083" s="11"/>
      <c r="F1083" s="22"/>
    </row>
    <row r="1084" spans="1:6" x14ac:dyDescent="0.25">
      <c r="A1084" s="18"/>
      <c r="B1084" s="19"/>
      <c r="C1084" s="20"/>
      <c r="D1084" s="21"/>
      <c r="E1084" s="11"/>
      <c r="F1084" s="22"/>
    </row>
    <row r="1085" spans="1:6" x14ac:dyDescent="0.25">
      <c r="A1085" s="18"/>
      <c r="B1085" s="19"/>
      <c r="C1085" s="20"/>
      <c r="D1085" s="21"/>
      <c r="E1085" s="11"/>
      <c r="F1085" s="22"/>
    </row>
    <row r="1086" spans="1:6" x14ac:dyDescent="0.25">
      <c r="A1086" s="18"/>
      <c r="B1086" s="19"/>
      <c r="C1086" s="20"/>
      <c r="D1086" s="21"/>
      <c r="E1086" s="11"/>
      <c r="F1086" s="22"/>
    </row>
    <row r="1087" spans="1:6" x14ac:dyDescent="0.25">
      <c r="A1087" s="18"/>
      <c r="B1087" s="19"/>
      <c r="C1087" s="20"/>
      <c r="D1087" s="21"/>
      <c r="E1087" s="11"/>
      <c r="F1087" s="22"/>
    </row>
    <row r="1088" spans="1:6" x14ac:dyDescent="0.25">
      <c r="A1088" s="18"/>
      <c r="B1088" s="19"/>
      <c r="C1088" s="20"/>
      <c r="D1088" s="21"/>
      <c r="E1088" s="11"/>
      <c r="F1088" s="22"/>
    </row>
    <row r="1089" spans="1:6" x14ac:dyDescent="0.25">
      <c r="A1089" s="18"/>
      <c r="B1089" s="19"/>
      <c r="C1089" s="20"/>
      <c r="D1089" s="21"/>
      <c r="E1089" s="11"/>
      <c r="F1089" s="22"/>
    </row>
    <row r="1090" spans="1:6" x14ac:dyDescent="0.25">
      <c r="A1090" s="18"/>
      <c r="B1090" s="19"/>
      <c r="C1090" s="20"/>
      <c r="D1090" s="21"/>
      <c r="E1090" s="11"/>
      <c r="F1090" s="22"/>
    </row>
    <row r="1091" spans="1:6" x14ac:dyDescent="0.25">
      <c r="A1091" s="18"/>
      <c r="B1091" s="19"/>
      <c r="C1091" s="20"/>
      <c r="D1091" s="21"/>
      <c r="E1091" s="11"/>
      <c r="F1091" s="22"/>
    </row>
    <row r="1092" spans="1:6" x14ac:dyDescent="0.25">
      <c r="A1092" s="18"/>
      <c r="B1092" s="19"/>
      <c r="C1092" s="20"/>
      <c r="D1092" s="21"/>
      <c r="E1092" s="11"/>
      <c r="F1092" s="22"/>
    </row>
    <row r="1093" spans="1:6" x14ac:dyDescent="0.25">
      <c r="A1093" s="18"/>
      <c r="B1093" s="19"/>
      <c r="C1093" s="20"/>
      <c r="D1093" s="21"/>
      <c r="E1093" s="11"/>
      <c r="F1093" s="22"/>
    </row>
    <row r="1094" spans="1:6" x14ac:dyDescent="0.25">
      <c r="A1094" s="18"/>
      <c r="B1094" s="19"/>
      <c r="C1094" s="20"/>
      <c r="D1094" s="21"/>
      <c r="E1094" s="11"/>
      <c r="F1094" s="22"/>
    </row>
    <row r="1095" spans="1:6" x14ac:dyDescent="0.25">
      <c r="A1095" s="18"/>
      <c r="B1095" s="19"/>
      <c r="C1095" s="20"/>
      <c r="D1095" s="21"/>
      <c r="E1095" s="11"/>
      <c r="F1095" s="22"/>
    </row>
    <row r="1096" spans="1:6" x14ac:dyDescent="0.25">
      <c r="A1096" s="18"/>
      <c r="B1096" s="19"/>
      <c r="C1096" s="20"/>
      <c r="D1096" s="21"/>
      <c r="E1096" s="11"/>
      <c r="F1096" s="22"/>
    </row>
    <row r="1097" spans="1:6" x14ac:dyDescent="0.25">
      <c r="A1097" s="18"/>
      <c r="B1097" s="19"/>
      <c r="C1097" s="20"/>
      <c r="D1097" s="21"/>
      <c r="E1097" s="11"/>
      <c r="F1097" s="22"/>
    </row>
    <row r="1098" spans="1:6" x14ac:dyDescent="0.25">
      <c r="A1098" s="18"/>
      <c r="B1098" s="19"/>
      <c r="C1098" s="20"/>
      <c r="D1098" s="21"/>
      <c r="E1098" s="11"/>
      <c r="F1098" s="22"/>
    </row>
    <row r="1099" spans="1:6" x14ac:dyDescent="0.25">
      <c r="A1099" s="18"/>
      <c r="B1099" s="19"/>
      <c r="C1099" s="20"/>
      <c r="D1099" s="21"/>
      <c r="E1099" s="11"/>
      <c r="F1099" s="22"/>
    </row>
    <row r="1100" spans="1:6" x14ac:dyDescent="0.25">
      <c r="A1100" s="18"/>
      <c r="B1100" s="19"/>
      <c r="C1100" s="20"/>
      <c r="D1100" s="21"/>
      <c r="E1100" s="11"/>
      <c r="F1100" s="22"/>
    </row>
    <row r="1101" spans="1:6" x14ac:dyDescent="0.25">
      <c r="A1101" s="18"/>
      <c r="B1101" s="19"/>
      <c r="C1101" s="20"/>
      <c r="D1101" s="21"/>
      <c r="E1101" s="11"/>
      <c r="F1101" s="22"/>
    </row>
    <row r="1102" spans="1:6" x14ac:dyDescent="0.25">
      <c r="A1102" s="18"/>
      <c r="B1102" s="19"/>
      <c r="C1102" s="20"/>
      <c r="D1102" s="21"/>
      <c r="E1102" s="11"/>
      <c r="F1102" s="22"/>
    </row>
    <row r="1103" spans="1:6" x14ac:dyDescent="0.25">
      <c r="A1103" s="18"/>
      <c r="B1103" s="19"/>
      <c r="C1103" s="20"/>
      <c r="D1103" s="21"/>
      <c r="E1103" s="11"/>
      <c r="F1103" s="22"/>
    </row>
    <row r="1104" spans="1:6" x14ac:dyDescent="0.25">
      <c r="A1104" s="18"/>
      <c r="B1104" s="19"/>
      <c r="C1104" s="20"/>
      <c r="D1104" s="21"/>
      <c r="E1104" s="11"/>
      <c r="F1104" s="22"/>
    </row>
    <row r="1105" spans="1:6" x14ac:dyDescent="0.25">
      <c r="A1105" s="18"/>
      <c r="B1105" s="19"/>
      <c r="C1105" s="20"/>
      <c r="D1105" s="21"/>
      <c r="E1105" s="11"/>
      <c r="F1105" s="22"/>
    </row>
    <row r="1106" spans="1:6" x14ac:dyDescent="0.25">
      <c r="A1106" s="18"/>
      <c r="B1106" s="19"/>
      <c r="C1106" s="20"/>
      <c r="D1106" s="21"/>
      <c r="E1106" s="11"/>
      <c r="F1106" s="22"/>
    </row>
    <row r="1107" spans="1:6" x14ac:dyDescent="0.25">
      <c r="A1107" s="18"/>
      <c r="B1107" s="19"/>
      <c r="C1107" s="20"/>
      <c r="D1107" s="21"/>
      <c r="E1107" s="11"/>
      <c r="F1107" s="22"/>
    </row>
    <row r="1108" spans="1:6" x14ac:dyDescent="0.25">
      <c r="A1108" s="18"/>
      <c r="B1108" s="19"/>
      <c r="C1108" s="20"/>
      <c r="D1108" s="21"/>
      <c r="E1108" s="11"/>
      <c r="F1108" s="22"/>
    </row>
    <row r="1109" spans="1:6" x14ac:dyDescent="0.25">
      <c r="A1109" s="18"/>
      <c r="B1109" s="19"/>
      <c r="C1109" s="20"/>
      <c r="D1109" s="21"/>
      <c r="E1109" s="11"/>
      <c r="F1109" s="22"/>
    </row>
    <row r="1110" spans="1:6" x14ac:dyDescent="0.25">
      <c r="A1110" s="18"/>
      <c r="B1110" s="19"/>
      <c r="C1110" s="20"/>
      <c r="D1110" s="21"/>
      <c r="E1110" s="11"/>
      <c r="F1110" s="22"/>
    </row>
    <row r="1111" spans="1:6" x14ac:dyDescent="0.25">
      <c r="A1111" s="18"/>
      <c r="B1111" s="19"/>
      <c r="C1111" s="20"/>
      <c r="D1111" s="21"/>
      <c r="E1111" s="11"/>
      <c r="F1111" s="22"/>
    </row>
    <row r="1112" spans="1:6" x14ac:dyDescent="0.25">
      <c r="A1112" s="18"/>
      <c r="B1112" s="19"/>
      <c r="C1112" s="20"/>
      <c r="D1112" s="21"/>
      <c r="E1112" s="11"/>
      <c r="F1112" s="22"/>
    </row>
    <row r="1113" spans="1:6" x14ac:dyDescent="0.25">
      <c r="A1113" s="18"/>
      <c r="B1113" s="19"/>
      <c r="C1113" s="20"/>
      <c r="D1113" s="21"/>
      <c r="E1113" s="11"/>
      <c r="F1113" s="22"/>
    </row>
    <row r="1114" spans="1:6" x14ac:dyDescent="0.25">
      <c r="A1114" s="18"/>
      <c r="B1114" s="19"/>
      <c r="C1114" s="20"/>
      <c r="D1114" s="21"/>
      <c r="E1114" s="11"/>
      <c r="F1114" s="22"/>
    </row>
    <row r="1115" spans="1:6" x14ac:dyDescent="0.25">
      <c r="A1115" s="18"/>
      <c r="B1115" s="19"/>
      <c r="C1115" s="20"/>
      <c r="D1115" s="21"/>
      <c r="E1115" s="11"/>
      <c r="F1115" s="22"/>
    </row>
    <row r="1116" spans="1:6" x14ac:dyDescent="0.25">
      <c r="A1116" s="18"/>
      <c r="B1116" s="19"/>
      <c r="C1116" s="20"/>
      <c r="D1116" s="21"/>
      <c r="E1116" s="11"/>
      <c r="F1116" s="22"/>
    </row>
    <row r="1117" spans="1:6" x14ac:dyDescent="0.25">
      <c r="A1117" s="18"/>
      <c r="B1117" s="19"/>
      <c r="C1117" s="20"/>
      <c r="D1117" s="21"/>
      <c r="E1117" s="11"/>
      <c r="F1117" s="22"/>
    </row>
    <row r="1118" spans="1:6" x14ac:dyDescent="0.25">
      <c r="A1118" s="18"/>
      <c r="B1118" s="19"/>
      <c r="C1118" s="20"/>
      <c r="D1118" s="21"/>
      <c r="E1118" s="11"/>
      <c r="F1118" s="22"/>
    </row>
    <row r="1119" spans="1:6" x14ac:dyDescent="0.25">
      <c r="A1119" s="18"/>
      <c r="B1119" s="19"/>
      <c r="C1119" s="20"/>
      <c r="D1119" s="21"/>
      <c r="E1119" s="11"/>
      <c r="F1119" s="22"/>
    </row>
    <row r="1120" spans="1:6" x14ac:dyDescent="0.25">
      <c r="A1120" s="18"/>
      <c r="B1120" s="19"/>
      <c r="C1120" s="20"/>
      <c r="D1120" s="21"/>
      <c r="E1120" s="11"/>
      <c r="F1120" s="22"/>
    </row>
    <row r="1121" spans="1:6" x14ac:dyDescent="0.25">
      <c r="A1121" s="18"/>
      <c r="B1121" s="19"/>
      <c r="C1121" s="20"/>
      <c r="D1121" s="21"/>
      <c r="E1121" s="11"/>
      <c r="F1121" s="22"/>
    </row>
    <row r="1122" spans="1:6" x14ac:dyDescent="0.25">
      <c r="A1122" s="18"/>
      <c r="B1122" s="19"/>
      <c r="C1122" s="20"/>
      <c r="D1122" s="21"/>
      <c r="E1122" s="11"/>
      <c r="F1122" s="22"/>
    </row>
    <row r="1123" spans="1:6" x14ac:dyDescent="0.25">
      <c r="A1123" s="18"/>
      <c r="B1123" s="19"/>
      <c r="C1123" s="20"/>
      <c r="D1123" s="21"/>
      <c r="E1123" s="11"/>
      <c r="F1123" s="22"/>
    </row>
    <row r="1124" spans="1:6" x14ac:dyDescent="0.25">
      <c r="A1124" s="18"/>
      <c r="B1124" s="19"/>
      <c r="C1124" s="20"/>
      <c r="D1124" s="21"/>
      <c r="E1124" s="11"/>
      <c r="F1124" s="22"/>
    </row>
    <row r="1125" spans="1:6" x14ac:dyDescent="0.25">
      <c r="A1125" s="18"/>
      <c r="B1125" s="19"/>
      <c r="C1125" s="20"/>
      <c r="D1125" s="21"/>
      <c r="E1125" s="11"/>
      <c r="F1125" s="22"/>
    </row>
    <row r="1126" spans="1:6" x14ac:dyDescent="0.25">
      <c r="A1126" s="18"/>
      <c r="B1126" s="19"/>
      <c r="C1126" s="20"/>
      <c r="D1126" s="21"/>
      <c r="E1126" s="11"/>
      <c r="F1126" s="22"/>
    </row>
    <row r="1127" spans="1:6" x14ac:dyDescent="0.25">
      <c r="A1127" s="18"/>
      <c r="B1127" s="19"/>
      <c r="C1127" s="20"/>
      <c r="D1127" s="21"/>
      <c r="E1127" s="11"/>
      <c r="F1127" s="22"/>
    </row>
    <row r="1128" spans="1:6" x14ac:dyDescent="0.25">
      <c r="A1128" s="18"/>
      <c r="B1128" s="19"/>
      <c r="C1128" s="20"/>
      <c r="D1128" s="21"/>
      <c r="E1128" s="11"/>
      <c r="F1128" s="22"/>
    </row>
    <row r="1129" spans="1:6" x14ac:dyDescent="0.25">
      <c r="A1129" s="18"/>
      <c r="B1129" s="19"/>
      <c r="C1129" s="20"/>
      <c r="D1129" s="21"/>
      <c r="E1129" s="11"/>
      <c r="F1129" s="22"/>
    </row>
    <row r="1130" spans="1:6" x14ac:dyDescent="0.25">
      <c r="A1130" s="18"/>
      <c r="B1130" s="19"/>
      <c r="C1130" s="20"/>
      <c r="D1130" s="21"/>
      <c r="E1130" s="11"/>
      <c r="F1130" s="22"/>
    </row>
    <row r="1131" spans="1:6" x14ac:dyDescent="0.25">
      <c r="A1131" s="18"/>
      <c r="B1131" s="19"/>
      <c r="C1131" s="20"/>
      <c r="D1131" s="21"/>
      <c r="E1131" s="11"/>
      <c r="F1131" s="22"/>
    </row>
    <row r="1132" spans="1:6" x14ac:dyDescent="0.25">
      <c r="A1132" s="18"/>
      <c r="B1132" s="19"/>
      <c r="C1132" s="20"/>
      <c r="D1132" s="21"/>
      <c r="E1132" s="11"/>
      <c r="F1132" s="22"/>
    </row>
    <row r="1133" spans="1:6" x14ac:dyDescent="0.25">
      <c r="A1133" s="18"/>
      <c r="B1133" s="19"/>
      <c r="C1133" s="20"/>
      <c r="D1133" s="21"/>
      <c r="E1133" s="11"/>
      <c r="F1133" s="22"/>
    </row>
    <row r="1134" spans="1:6" x14ac:dyDescent="0.25">
      <c r="A1134" s="18"/>
      <c r="B1134" s="19"/>
      <c r="C1134" s="20"/>
      <c r="D1134" s="21"/>
      <c r="E1134" s="11"/>
      <c r="F1134" s="22"/>
    </row>
    <row r="1135" spans="1:6" x14ac:dyDescent="0.25">
      <c r="A1135" s="18"/>
      <c r="B1135" s="19"/>
      <c r="C1135" s="20"/>
      <c r="D1135" s="21"/>
      <c r="E1135" s="11"/>
      <c r="F1135" s="22"/>
    </row>
    <row r="1136" spans="1:6" x14ac:dyDescent="0.25">
      <c r="A1136" s="18"/>
      <c r="B1136" s="19"/>
      <c r="C1136" s="20"/>
      <c r="D1136" s="21"/>
      <c r="E1136" s="11"/>
      <c r="F1136" s="22"/>
    </row>
    <row r="1137" spans="1:6" x14ac:dyDescent="0.25">
      <c r="A1137" s="18"/>
      <c r="B1137" s="19"/>
      <c r="C1137" s="20"/>
      <c r="D1137" s="21"/>
      <c r="E1137" s="11"/>
      <c r="F1137" s="22"/>
    </row>
    <row r="1138" spans="1:6" x14ac:dyDescent="0.25">
      <c r="A1138" s="18"/>
      <c r="B1138" s="19"/>
      <c r="C1138" s="20"/>
      <c r="D1138" s="21"/>
      <c r="E1138" s="11"/>
      <c r="F1138" s="22"/>
    </row>
    <row r="1139" spans="1:6" x14ac:dyDescent="0.25">
      <c r="A1139" s="18"/>
      <c r="B1139" s="19"/>
      <c r="C1139" s="20"/>
      <c r="D1139" s="21"/>
      <c r="E1139" s="11"/>
      <c r="F1139" s="22"/>
    </row>
    <row r="1140" spans="1:6" x14ac:dyDescent="0.25">
      <c r="A1140" s="18"/>
      <c r="B1140" s="19"/>
      <c r="C1140" s="20"/>
      <c r="D1140" s="21"/>
      <c r="E1140" s="11"/>
      <c r="F1140" s="22"/>
    </row>
    <row r="1141" spans="1:6" x14ac:dyDescent="0.25">
      <c r="A1141" s="18"/>
      <c r="B1141" s="19"/>
      <c r="C1141" s="20"/>
      <c r="D1141" s="21"/>
      <c r="E1141" s="11"/>
      <c r="F1141" s="22"/>
    </row>
    <row r="1142" spans="1:6" x14ac:dyDescent="0.25">
      <c r="A1142" s="18"/>
      <c r="B1142" s="19"/>
      <c r="C1142" s="20"/>
      <c r="D1142" s="21"/>
      <c r="E1142" s="11"/>
      <c r="F1142" s="22"/>
    </row>
    <row r="1143" spans="1:6" x14ac:dyDescent="0.25">
      <c r="A1143" s="18"/>
      <c r="B1143" s="19"/>
      <c r="C1143" s="20"/>
      <c r="D1143" s="21"/>
      <c r="E1143" s="11"/>
      <c r="F1143" s="22"/>
    </row>
    <row r="1144" spans="1:6" x14ac:dyDescent="0.25">
      <c r="A1144" s="18"/>
      <c r="B1144" s="19"/>
      <c r="C1144" s="20"/>
      <c r="D1144" s="21"/>
      <c r="E1144" s="11"/>
      <c r="F1144" s="22"/>
    </row>
    <row r="1145" spans="1:6" x14ac:dyDescent="0.25">
      <c r="A1145" s="18"/>
      <c r="B1145" s="19"/>
      <c r="C1145" s="20"/>
      <c r="D1145" s="21"/>
      <c r="E1145" s="11"/>
      <c r="F1145" s="22"/>
    </row>
    <row r="1146" spans="1:6" x14ac:dyDescent="0.25">
      <c r="A1146" s="18"/>
      <c r="B1146" s="19"/>
      <c r="C1146" s="20"/>
      <c r="D1146" s="21"/>
      <c r="E1146" s="11"/>
      <c r="F1146" s="22"/>
    </row>
    <row r="1147" spans="1:6" x14ac:dyDescent="0.25">
      <c r="A1147" s="18"/>
      <c r="B1147" s="19"/>
      <c r="C1147" s="20"/>
      <c r="D1147" s="21"/>
      <c r="E1147" s="11"/>
      <c r="F1147" s="22"/>
    </row>
    <row r="1148" spans="1:6" x14ac:dyDescent="0.25">
      <c r="A1148" s="18"/>
      <c r="B1148" s="19"/>
      <c r="C1148" s="20"/>
      <c r="D1148" s="21"/>
      <c r="E1148" s="11"/>
      <c r="F1148" s="22"/>
    </row>
    <row r="1149" spans="1:6" x14ac:dyDescent="0.25">
      <c r="A1149" s="18"/>
      <c r="B1149" s="19"/>
      <c r="C1149" s="20"/>
      <c r="D1149" s="21"/>
      <c r="E1149" s="11"/>
      <c r="F1149" s="22"/>
    </row>
    <row r="1150" spans="1:6" x14ac:dyDescent="0.25">
      <c r="A1150" s="18"/>
      <c r="B1150" s="19"/>
      <c r="C1150" s="20"/>
      <c r="D1150" s="21"/>
      <c r="E1150" s="11"/>
      <c r="F1150" s="22"/>
    </row>
    <row r="1151" spans="1:6" x14ac:dyDescent="0.25">
      <c r="A1151" s="18"/>
      <c r="B1151" s="19"/>
      <c r="C1151" s="20"/>
      <c r="D1151" s="21"/>
      <c r="E1151" s="11"/>
      <c r="F1151" s="22"/>
    </row>
    <row r="1152" spans="1:6" x14ac:dyDescent="0.25">
      <c r="A1152" s="18"/>
      <c r="B1152" s="19"/>
      <c r="C1152" s="20"/>
      <c r="D1152" s="21"/>
      <c r="E1152" s="11"/>
      <c r="F1152" s="22"/>
    </row>
    <row r="1153" spans="1:6" x14ac:dyDescent="0.25">
      <c r="A1153" s="18"/>
      <c r="B1153" s="19"/>
      <c r="C1153" s="20"/>
      <c r="D1153" s="21"/>
      <c r="E1153" s="11"/>
      <c r="F1153" s="22"/>
    </row>
    <row r="1154" spans="1:6" x14ac:dyDescent="0.25">
      <c r="A1154" s="18"/>
      <c r="B1154" s="19"/>
      <c r="C1154" s="20"/>
      <c r="D1154" s="21"/>
      <c r="E1154" s="11"/>
      <c r="F1154" s="22"/>
    </row>
    <row r="1155" spans="1:6" x14ac:dyDescent="0.25">
      <c r="A1155" s="18"/>
      <c r="B1155" s="19"/>
      <c r="C1155" s="20"/>
      <c r="D1155" s="21"/>
      <c r="E1155" s="11"/>
      <c r="F1155" s="22"/>
    </row>
    <row r="1156" spans="1:6" x14ac:dyDescent="0.25">
      <c r="A1156" s="18"/>
      <c r="B1156" s="19"/>
      <c r="C1156" s="20"/>
      <c r="D1156" s="21"/>
      <c r="E1156" s="11"/>
      <c r="F1156" s="22"/>
    </row>
    <row r="1157" spans="1:6" x14ac:dyDescent="0.25">
      <c r="A1157" s="18"/>
      <c r="B1157" s="19"/>
      <c r="C1157" s="20"/>
      <c r="D1157" s="21"/>
      <c r="E1157" s="11"/>
      <c r="F1157" s="22"/>
    </row>
    <row r="1158" spans="1:6" x14ac:dyDescent="0.25">
      <c r="A1158" s="18"/>
      <c r="B1158" s="19"/>
      <c r="C1158" s="20"/>
      <c r="D1158" s="21"/>
      <c r="E1158" s="11"/>
      <c r="F1158" s="22"/>
    </row>
    <row r="1159" spans="1:6" x14ac:dyDescent="0.25">
      <c r="A1159" s="18"/>
      <c r="B1159" s="19"/>
      <c r="C1159" s="20"/>
      <c r="D1159" s="21"/>
      <c r="E1159" s="11"/>
      <c r="F1159" s="22"/>
    </row>
    <row r="1160" spans="1:6" x14ac:dyDescent="0.25">
      <c r="A1160" s="18"/>
      <c r="B1160" s="19"/>
      <c r="C1160" s="20"/>
      <c r="D1160" s="21"/>
      <c r="E1160" s="11"/>
      <c r="F1160" s="22"/>
    </row>
    <row r="1161" spans="1:6" x14ac:dyDescent="0.25">
      <c r="A1161" s="18"/>
      <c r="B1161" s="19"/>
      <c r="C1161" s="20"/>
      <c r="D1161" s="21"/>
      <c r="E1161" s="11"/>
      <c r="F1161" s="22"/>
    </row>
    <row r="1162" spans="1:6" x14ac:dyDescent="0.25">
      <c r="A1162" s="18"/>
      <c r="B1162" s="19"/>
      <c r="C1162" s="20"/>
      <c r="D1162" s="21"/>
      <c r="E1162" s="11"/>
      <c r="F1162" s="22"/>
    </row>
    <row r="1163" spans="1:6" x14ac:dyDescent="0.25">
      <c r="A1163" s="18"/>
      <c r="B1163" s="19"/>
      <c r="C1163" s="20"/>
      <c r="D1163" s="21"/>
      <c r="E1163" s="11"/>
      <c r="F1163" s="22"/>
    </row>
    <row r="1164" spans="1:6" x14ac:dyDescent="0.25">
      <c r="A1164" s="18"/>
      <c r="B1164" s="19"/>
      <c r="C1164" s="20"/>
      <c r="D1164" s="21"/>
      <c r="E1164" s="11"/>
      <c r="F1164" s="22"/>
    </row>
    <row r="1165" spans="1:6" x14ac:dyDescent="0.25">
      <c r="A1165" s="18"/>
      <c r="B1165" s="19"/>
      <c r="C1165" s="20"/>
      <c r="D1165" s="21"/>
      <c r="E1165" s="11"/>
      <c r="F1165" s="22"/>
    </row>
    <row r="1166" spans="1:6" x14ac:dyDescent="0.25">
      <c r="A1166" s="18"/>
      <c r="B1166" s="19"/>
      <c r="C1166" s="20"/>
      <c r="D1166" s="21"/>
      <c r="E1166" s="11"/>
      <c r="F1166" s="22"/>
    </row>
    <row r="1167" spans="1:6" x14ac:dyDescent="0.25">
      <c r="A1167" s="18"/>
      <c r="B1167" s="19"/>
      <c r="C1167" s="20"/>
      <c r="D1167" s="21"/>
      <c r="E1167" s="11"/>
      <c r="F1167" s="22"/>
    </row>
    <row r="1168" spans="1:6" x14ac:dyDescent="0.25">
      <c r="A1168" s="18"/>
      <c r="B1168" s="19"/>
      <c r="C1168" s="20"/>
      <c r="D1168" s="21"/>
      <c r="E1168" s="11"/>
      <c r="F1168" s="22"/>
    </row>
    <row r="1169" spans="1:6" x14ac:dyDescent="0.25">
      <c r="A1169" s="18"/>
      <c r="B1169" s="19"/>
      <c r="C1169" s="20"/>
      <c r="D1169" s="21"/>
      <c r="E1169" s="11"/>
      <c r="F1169" s="22"/>
    </row>
    <row r="1170" spans="1:6" x14ac:dyDescent="0.25">
      <c r="A1170" s="18"/>
      <c r="B1170" s="19"/>
      <c r="C1170" s="20"/>
      <c r="D1170" s="21"/>
      <c r="E1170" s="11"/>
      <c r="F1170" s="22"/>
    </row>
    <row r="1171" spans="1:6" x14ac:dyDescent="0.25">
      <c r="A1171" s="18"/>
      <c r="B1171" s="19"/>
      <c r="C1171" s="20"/>
      <c r="D1171" s="21"/>
      <c r="E1171" s="11"/>
      <c r="F1171" s="22"/>
    </row>
    <row r="1172" spans="1:6" x14ac:dyDescent="0.25">
      <c r="A1172" s="18"/>
      <c r="B1172" s="19"/>
      <c r="C1172" s="20"/>
      <c r="D1172" s="21"/>
      <c r="E1172" s="11"/>
      <c r="F1172" s="22"/>
    </row>
    <row r="1173" spans="1:6" x14ac:dyDescent="0.25">
      <c r="A1173" s="18"/>
      <c r="B1173" s="19"/>
      <c r="C1173" s="20"/>
      <c r="D1173" s="21"/>
      <c r="E1173" s="11"/>
      <c r="F1173" s="22"/>
    </row>
    <row r="1174" spans="1:6" x14ac:dyDescent="0.25">
      <c r="A1174" s="18"/>
      <c r="B1174" s="19"/>
      <c r="C1174" s="20"/>
      <c r="D1174" s="21"/>
      <c r="E1174" s="11"/>
      <c r="F1174" s="22"/>
    </row>
    <row r="1175" spans="1:6" x14ac:dyDescent="0.25">
      <c r="A1175" s="18"/>
      <c r="B1175" s="19"/>
      <c r="C1175" s="20"/>
      <c r="D1175" s="21"/>
      <c r="E1175" s="11"/>
      <c r="F1175" s="22"/>
    </row>
    <row r="1176" spans="1:6" x14ac:dyDescent="0.25">
      <c r="A1176" s="18"/>
      <c r="B1176" s="19"/>
      <c r="C1176" s="20"/>
      <c r="D1176" s="21"/>
      <c r="E1176" s="11"/>
      <c r="F1176" s="22"/>
    </row>
    <row r="1177" spans="1:6" x14ac:dyDescent="0.25">
      <c r="A1177" s="18"/>
      <c r="B1177" s="19"/>
      <c r="C1177" s="20"/>
      <c r="D1177" s="21"/>
      <c r="E1177" s="11"/>
      <c r="F1177" s="22"/>
    </row>
    <row r="1178" spans="1:6" x14ac:dyDescent="0.25">
      <c r="A1178" s="18"/>
      <c r="B1178" s="19"/>
      <c r="C1178" s="20"/>
      <c r="D1178" s="21"/>
      <c r="E1178" s="11"/>
      <c r="F1178" s="22"/>
    </row>
  </sheetData>
  <sheetProtection sheet="1" selectLockedCells="1"/>
  <mergeCells count="1">
    <mergeCell ref="A1:G1"/>
  </mergeCells>
  <conditionalFormatting sqref="B2:B33">
    <cfRule type="cellIs" dxfId="13" priority="7" operator="equal">
      <formula>$H$2</formula>
    </cfRule>
  </conditionalFormatting>
  <conditionalFormatting sqref="A137:A147 Q106">
    <cfRule type="expression" dxfId="12" priority="4" stopIfTrue="1">
      <formula>A106=SMALL($B106:$C106,1)</formula>
    </cfRule>
    <cfRule type="expression" dxfId="11" priority="5" stopIfTrue="1">
      <formula>A106=SMALL($B106:$C106,2)</formula>
    </cfRule>
    <cfRule type="expression" dxfId="10" priority="6" stopIfTrue="1">
      <formula>A106=SMALL($B106:$C106,3)</formula>
    </cfRule>
  </conditionalFormatting>
  <conditionalFormatting sqref="A106:A136 B106:P106">
    <cfRule type="expression" dxfId="9" priority="1" stopIfTrue="1">
      <formula>A106=SMALL($B106:$C106,1)</formula>
    </cfRule>
    <cfRule type="expression" dxfId="8" priority="2" stopIfTrue="1">
      <formula>A106=SMALL($B106:$C106,2)</formula>
    </cfRule>
    <cfRule type="expression" dxfId="7" priority="3" stopIfTrue="1">
      <formula>A106=SMALL($B106:$C106,3)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AA27-173B-46B8-96BE-25B6AD5AF59A}">
  <dimension ref="A1:Q1178"/>
  <sheetViews>
    <sheetView showGridLines="0" zoomScale="85" zoomScaleNormal="85" workbookViewId="0">
      <selection activeCell="A2" sqref="A2"/>
    </sheetView>
  </sheetViews>
  <sheetFormatPr defaultRowHeight="15" x14ac:dyDescent="0.25"/>
  <cols>
    <col min="1" max="1" width="6.7109375" style="7" bestFit="1" customWidth="1"/>
    <col min="2" max="2" width="21.85546875" style="7" bestFit="1" customWidth="1"/>
    <col min="3" max="3" width="33" style="7" customWidth="1"/>
    <col min="4" max="4" width="16.7109375" style="7" bestFit="1" customWidth="1"/>
    <col min="5" max="5" width="25.85546875" style="7" customWidth="1"/>
    <col min="6" max="6" width="17" style="7" bestFit="1" customWidth="1"/>
    <col min="7" max="7" width="12.7109375" style="7" customWidth="1"/>
    <col min="8" max="8" width="13.7109375" style="7" bestFit="1" customWidth="1"/>
    <col min="9" max="9" width="19.5703125" style="7" bestFit="1" customWidth="1"/>
    <col min="10" max="10" width="23.7109375" style="7" bestFit="1" customWidth="1"/>
    <col min="11" max="11" width="22.140625" style="7" bestFit="1" customWidth="1"/>
    <col min="12" max="12" width="19.28515625" style="7" bestFit="1" customWidth="1"/>
    <col min="13" max="13" width="19" style="7" bestFit="1" customWidth="1"/>
    <col min="14" max="14" width="15.5703125" style="7" bestFit="1" customWidth="1"/>
    <col min="15" max="15" width="14.7109375" style="7" bestFit="1" customWidth="1"/>
    <col min="16" max="17" width="9.140625" style="7"/>
    <col min="40" max="40" width="15.5703125" bestFit="1" customWidth="1"/>
    <col min="41" max="41" width="17.7109375" bestFit="1" customWidth="1"/>
    <col min="42" max="42" width="10.5703125" bestFit="1" customWidth="1"/>
  </cols>
  <sheetData>
    <row r="1" spans="1:13" ht="21" thickBot="1" x14ac:dyDescent="0.3">
      <c r="A1" s="30" t="s">
        <v>31</v>
      </c>
      <c r="B1" s="31"/>
      <c r="C1" s="31"/>
      <c r="D1" s="31"/>
      <c r="E1" s="31"/>
      <c r="F1" s="31"/>
      <c r="G1" s="32"/>
      <c r="H1" s="5" t="s">
        <v>1</v>
      </c>
      <c r="I1" s="6" t="str">
        <f>J52</f>
        <v>Vitor Diniz</v>
      </c>
      <c r="J1" s="6" t="e">
        <f>K52</f>
        <v>#N/A</v>
      </c>
      <c r="K1" s="6" t="e">
        <f>L52</f>
        <v>#N/A</v>
      </c>
    </row>
    <row r="2" spans="1:13" x14ac:dyDescent="0.25">
      <c r="A2" s="8"/>
      <c r="B2" s="9" t="s">
        <v>8</v>
      </c>
      <c r="C2" s="10"/>
      <c r="D2" s="10"/>
      <c r="E2" s="10"/>
      <c r="F2" s="10"/>
      <c r="G2" s="10"/>
      <c r="H2" s="5" t="s">
        <v>2</v>
      </c>
      <c r="I2" s="29">
        <f>AVERAGE(J53:J97)</f>
        <v>1.9095956307498822E-2</v>
      </c>
      <c r="J2" s="29" t="e">
        <f>AVERAGE(K53:K97)</f>
        <v>#N/A</v>
      </c>
      <c r="K2" s="29" t="e">
        <f>AVERAGE(L53:L97)</f>
        <v>#N/A</v>
      </c>
    </row>
    <row r="3" spans="1:13" x14ac:dyDescent="0.25">
      <c r="A3" s="8"/>
      <c r="B3" s="12" t="s">
        <v>9</v>
      </c>
      <c r="C3" s="10"/>
      <c r="D3" s="10"/>
      <c r="E3" s="10"/>
      <c r="F3" s="10"/>
      <c r="G3" s="10"/>
      <c r="H3" s="5" t="s">
        <v>3</v>
      </c>
      <c r="I3" s="29">
        <f>LARGE(J53:J97,2)</f>
        <v>5.6735345286192812E-2</v>
      </c>
      <c r="J3" s="29" t="e">
        <f>LARGE(K53:K97,2)</f>
        <v>#N/A</v>
      </c>
      <c r="K3" s="29" t="e">
        <f>LARGE(L53:L97,2)</f>
        <v>#N/A</v>
      </c>
      <c r="L3" s="11" t="e">
        <f>LARGE(I3:K3,1)</f>
        <v>#N/A</v>
      </c>
      <c r="M3" s="13" t="e">
        <f>L3</f>
        <v>#N/A</v>
      </c>
    </row>
    <row r="4" spans="1:13" x14ac:dyDescent="0.25">
      <c r="A4" s="8"/>
      <c r="B4" s="12" t="s">
        <v>10</v>
      </c>
      <c r="C4" s="10"/>
      <c r="D4" s="10"/>
      <c r="E4" s="10"/>
      <c r="F4" s="10"/>
      <c r="G4" s="10"/>
      <c r="H4" s="5" t="s">
        <v>4</v>
      </c>
      <c r="I4" s="29">
        <f>SMALL(J53:J97,1)</f>
        <v>4.5434285632126054E-3</v>
      </c>
      <c r="J4" s="29" t="e">
        <f>SMALL(K53:K97,1)</f>
        <v>#N/A</v>
      </c>
      <c r="K4" s="29" t="e">
        <f>SMALL(L53:L97,1)</f>
        <v>#N/A</v>
      </c>
      <c r="L4" s="11" t="e">
        <f>SMALL(I4:K4,1)</f>
        <v>#N/A</v>
      </c>
      <c r="M4" s="13" t="e">
        <f>L4</f>
        <v>#N/A</v>
      </c>
    </row>
    <row r="5" spans="1:13" x14ac:dyDescent="0.25">
      <c r="A5" s="8"/>
      <c r="B5" s="12" t="s">
        <v>11</v>
      </c>
      <c r="C5" s="10"/>
      <c r="D5" s="10"/>
      <c r="E5" s="10"/>
      <c r="F5" s="10"/>
      <c r="G5" s="10"/>
      <c r="H5" s="14" t="s">
        <v>5</v>
      </c>
      <c r="I5" s="29">
        <f>_xlfn.STDEV.S(J53:J97)</f>
        <v>1.8482696086553528E-2</v>
      </c>
      <c r="J5" s="29" t="e">
        <f>_xlfn.STDEV.S(K53:K97)</f>
        <v>#N/A</v>
      </c>
      <c r="K5" s="29" t="e">
        <f>_xlfn.STDEV.S(L53:L97)</f>
        <v>#N/A</v>
      </c>
    </row>
    <row r="6" spans="1:13" x14ac:dyDescent="0.25">
      <c r="A6" s="8">
        <v>1</v>
      </c>
      <c r="B6" s="12" t="s">
        <v>12</v>
      </c>
      <c r="C6" s="10"/>
      <c r="D6" s="10"/>
      <c r="E6" s="10"/>
      <c r="F6" s="10"/>
      <c r="G6" s="10"/>
      <c r="H6" s="5" t="s">
        <v>6</v>
      </c>
      <c r="I6" s="29"/>
      <c r="J6" s="29"/>
      <c r="K6" s="29"/>
    </row>
    <row r="7" spans="1:13" x14ac:dyDescent="0.25">
      <c r="A7" s="8"/>
      <c r="B7" s="12" t="s">
        <v>13</v>
      </c>
      <c r="C7" s="10"/>
      <c r="D7" s="10"/>
      <c r="E7" s="10"/>
      <c r="F7" s="10"/>
      <c r="G7" s="10"/>
      <c r="H7" s="10"/>
      <c r="I7" s="15"/>
      <c r="J7" s="15"/>
      <c r="K7" s="15"/>
    </row>
    <row r="8" spans="1:13" x14ac:dyDescent="0.25">
      <c r="A8" s="8"/>
      <c r="B8" s="12" t="s">
        <v>14</v>
      </c>
      <c r="C8" s="10"/>
      <c r="D8" s="10"/>
      <c r="E8" s="10"/>
      <c r="F8" s="10"/>
      <c r="G8" s="10"/>
      <c r="H8" s="10"/>
      <c r="I8" s="10"/>
      <c r="J8" s="10"/>
      <c r="K8" s="10"/>
    </row>
    <row r="9" spans="1:13" x14ac:dyDescent="0.25">
      <c r="A9" s="8"/>
      <c r="B9" s="12" t="s">
        <v>15</v>
      </c>
      <c r="C9" s="10"/>
      <c r="D9" s="10"/>
      <c r="E9" s="10"/>
      <c r="F9" s="10"/>
      <c r="G9" s="10"/>
      <c r="H9" s="10"/>
      <c r="I9" s="10"/>
      <c r="J9" s="10"/>
      <c r="K9" s="10"/>
    </row>
    <row r="10" spans="1:13" x14ac:dyDescent="0.25">
      <c r="A10" s="8"/>
      <c r="B10" s="12" t="s">
        <v>16</v>
      </c>
      <c r="C10" s="10"/>
      <c r="D10" s="10"/>
      <c r="E10" s="10"/>
      <c r="F10" s="10"/>
      <c r="G10" s="10"/>
      <c r="H10" s="10"/>
      <c r="I10" s="10"/>
      <c r="J10" s="10"/>
      <c r="K10" s="10"/>
    </row>
    <row r="11" spans="1:13" x14ac:dyDescent="0.25">
      <c r="A11" s="8"/>
      <c r="B11" s="12" t="s">
        <v>17</v>
      </c>
      <c r="C11" s="10"/>
      <c r="D11" s="10"/>
      <c r="E11" s="10"/>
      <c r="F11" s="10"/>
      <c r="G11" s="10"/>
      <c r="H11" s="10"/>
      <c r="I11" s="10"/>
      <c r="J11" s="10"/>
      <c r="K11" s="10"/>
    </row>
    <row r="12" spans="1:13" x14ac:dyDescent="0.25">
      <c r="A12" s="8"/>
      <c r="B12" s="12" t="s">
        <v>18</v>
      </c>
      <c r="C12" s="10"/>
      <c r="D12" s="10"/>
      <c r="E12" s="10"/>
      <c r="F12" s="10"/>
      <c r="G12" s="10"/>
      <c r="H12" s="10"/>
      <c r="I12" s="10"/>
      <c r="J12" s="10"/>
      <c r="K12" s="15"/>
    </row>
    <row r="13" spans="1:13" x14ac:dyDescent="0.25">
      <c r="A13" s="8"/>
      <c r="B13" s="12" t="s">
        <v>19</v>
      </c>
      <c r="C13" s="10"/>
      <c r="D13" s="10"/>
      <c r="E13" s="10"/>
      <c r="F13" s="10"/>
      <c r="G13" s="10"/>
      <c r="I13" s="10"/>
      <c r="J13" s="10"/>
      <c r="K13" s="16" t="e">
        <f>SMALL(I4:K4,1)-L13</f>
        <v>#N/A</v>
      </c>
    </row>
    <row r="14" spans="1:13" x14ac:dyDescent="0.25">
      <c r="A14" s="8"/>
      <c r="B14" s="12" t="s">
        <v>20</v>
      </c>
      <c r="C14" s="10"/>
      <c r="D14" s="10"/>
      <c r="E14" s="10"/>
      <c r="F14" s="10"/>
      <c r="G14" s="10"/>
      <c r="I14" s="10"/>
      <c r="J14" s="10"/>
      <c r="K14" s="16" t="e">
        <f>LARGE(I3:K3,1)+L13</f>
        <v>#N/A</v>
      </c>
    </row>
    <row r="15" spans="1:13" x14ac:dyDescent="0.25">
      <c r="A15" s="8"/>
      <c r="B15" s="12" t="s">
        <v>21</v>
      </c>
      <c r="C15" s="10"/>
      <c r="D15" s="10"/>
      <c r="E15" s="10"/>
      <c r="F15" s="10"/>
      <c r="G15" s="10"/>
      <c r="I15" s="10"/>
      <c r="J15" s="10"/>
      <c r="K15" s="15"/>
    </row>
    <row r="16" spans="1:13" x14ac:dyDescent="0.25">
      <c r="A16" s="8"/>
      <c r="B16" s="12" t="s">
        <v>22</v>
      </c>
      <c r="C16" s="10"/>
      <c r="D16" s="10"/>
      <c r="E16" s="10"/>
      <c r="F16" s="10"/>
      <c r="G16" s="10"/>
      <c r="I16" s="10"/>
      <c r="K16" s="10"/>
    </row>
    <row r="17" spans="1:11" x14ac:dyDescent="0.25">
      <c r="A17" s="8"/>
      <c r="B17" s="12" t="s">
        <v>23</v>
      </c>
      <c r="C17" s="10"/>
      <c r="D17" s="10"/>
      <c r="E17" s="10"/>
      <c r="F17" s="10"/>
      <c r="G17" s="10"/>
      <c r="I17" s="10"/>
      <c r="K17" s="10"/>
    </row>
    <row r="18" spans="1:11" x14ac:dyDescent="0.25">
      <c r="A18" s="8"/>
      <c r="B18" s="12"/>
      <c r="C18" s="10"/>
      <c r="D18" s="10"/>
      <c r="E18" s="10"/>
      <c r="F18" s="10"/>
      <c r="G18" s="10"/>
      <c r="K18" s="10"/>
    </row>
    <row r="19" spans="1:11" x14ac:dyDescent="0.25">
      <c r="A19" s="8"/>
      <c r="B19" s="12"/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25">
      <c r="A20" s="8"/>
      <c r="B20" s="12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25">
      <c r="A21" s="8"/>
      <c r="B21" s="12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A22" s="8"/>
      <c r="B22" s="12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25">
      <c r="A23" s="8"/>
      <c r="B23" s="12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25">
      <c r="A24" s="8"/>
      <c r="B24" s="12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25">
      <c r="A25" s="8"/>
      <c r="B25" s="12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25">
      <c r="A26" s="8"/>
      <c r="B26" s="12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25">
      <c r="A27" s="8"/>
      <c r="B27" s="12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25">
      <c r="A28" s="8"/>
      <c r="B28" s="12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5">
      <c r="A29" s="8"/>
      <c r="B29" s="12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25">
      <c r="A30" s="8"/>
      <c r="B30" s="12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25">
      <c r="A31" s="8"/>
      <c r="B31" s="12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25">
      <c r="A32" s="8"/>
      <c r="B32" s="12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8"/>
      <c r="B33" s="12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8"/>
      <c r="B34" s="12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25">
      <c r="A35" s="8"/>
      <c r="B35" s="12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5">
      <c r="A36" s="8"/>
      <c r="B36" s="12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8"/>
      <c r="B37" s="12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8"/>
      <c r="B38" s="12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8"/>
      <c r="B39" s="12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8"/>
      <c r="B40" s="12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A41" s="8"/>
      <c r="B41" s="12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s="8"/>
      <c r="B42" s="12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A43" s="8"/>
      <c r="B43" s="12"/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25">
      <c r="A44" s="8"/>
      <c r="B44" s="12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s="8"/>
      <c r="B45" s="12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A46" s="8"/>
      <c r="B46" s="12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5">
      <c r="A47" s="8"/>
      <c r="B47" s="12"/>
      <c r="C47" s="10"/>
      <c r="D47" s="10"/>
      <c r="E47" s="10"/>
      <c r="F47" s="10"/>
      <c r="G47" s="10"/>
      <c r="H47" s="10"/>
      <c r="I47" s="10"/>
      <c r="J47" s="10"/>
      <c r="K47" s="10"/>
    </row>
    <row r="48" spans="1:1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2" x14ac:dyDescent="0.25">
      <c r="A50"/>
      <c r="B50"/>
      <c r="C50"/>
      <c r="D50"/>
      <c r="E50"/>
      <c r="F50"/>
      <c r="I50" s="10"/>
      <c r="J50" s="17">
        <f>MATCH(J52,'ETAPA 1'!$B$106:$AT$106,0)</f>
        <v>5</v>
      </c>
      <c r="K50" s="17" t="e">
        <f>MATCH(K52,'ETAPA 1'!$B$106:$AT$106,0)</f>
        <v>#N/A</v>
      </c>
      <c r="L50" s="17" t="e">
        <f>MATCH(L52,'ETAPA 1'!$B$106:$AT$106,0)</f>
        <v>#N/A</v>
      </c>
    </row>
    <row r="51" spans="1:12" x14ac:dyDescent="0.25">
      <c r="A51"/>
      <c r="B51"/>
      <c r="C51"/>
      <c r="D51"/>
      <c r="E51"/>
      <c r="F51"/>
      <c r="I51" s="10"/>
      <c r="J51" s="23">
        <f>COUNTA('ETAPA 1'!$B$107:$B$147)</f>
        <v>22</v>
      </c>
      <c r="K51" s="23">
        <f>COUNTA('ETAPA 1'!$B$107:$B$147)</f>
        <v>22</v>
      </c>
      <c r="L51" s="23">
        <f>COUNTA('ETAPA 1'!$B$107:$B$147)</f>
        <v>22</v>
      </c>
    </row>
    <row r="52" spans="1:12" x14ac:dyDescent="0.25">
      <c r="A52"/>
      <c r="B52"/>
      <c r="C52"/>
      <c r="D52"/>
      <c r="E52"/>
      <c r="F52"/>
      <c r="I52" s="24" t="s">
        <v>0</v>
      </c>
      <c r="J52" s="24" t="str">
        <f>VLOOKUP(1,$A$2:$B$46,2,FALSE)</f>
        <v>Vitor Diniz</v>
      </c>
      <c r="K52" s="24" t="e">
        <f>VLOOKUP(2,$A$2:$B$46,2,FALSE)</f>
        <v>#N/A</v>
      </c>
      <c r="L52" s="24" t="e">
        <f>VLOOKUP(3,$A$2:$B$36,2,FALSE)</f>
        <v>#N/A</v>
      </c>
    </row>
    <row r="53" spans="1:12" x14ac:dyDescent="0.25">
      <c r="A53"/>
      <c r="B53"/>
      <c r="C53"/>
      <c r="D53"/>
      <c r="E53"/>
      <c r="F53"/>
      <c r="I53" s="25">
        <v>1</v>
      </c>
      <c r="J53" s="28" cm="1">
        <f t="array" ref="J53">IF(INDEX('ETAPA 1'!$B$106:$AT$171,$I53+1,J$50)=0,"",INDEX('ETAPA 1'!$B$106:$AT$171,$I53+1,J$50))</f>
        <v>7.6907592989317167E-2</v>
      </c>
      <c r="K53" s="28" t="e" cm="1">
        <f t="array" ref="K53">IF(INDEX('ETAPA 1'!$B$106:$AT$171,$I53+1,K$50)=0,"",INDEX('ETAPA 1'!$B$106:$AT$171,$I53+1,K$50))</f>
        <v>#N/A</v>
      </c>
      <c r="L53" s="28" t="e" cm="1">
        <f t="array" ref="L53">IF(INDEX('ETAPA 1'!$B$106:$AT$171,$I53+1,L$50)=0,"",INDEX('ETAPA 1'!$B$106:$AT$171,$I53+1,L$50))</f>
        <v>#N/A</v>
      </c>
    </row>
    <row r="54" spans="1:12" x14ac:dyDescent="0.25">
      <c r="A54"/>
      <c r="B54"/>
      <c r="C54"/>
      <c r="D54"/>
      <c r="E54"/>
      <c r="F54"/>
      <c r="I54" s="25">
        <v>2</v>
      </c>
      <c r="J54" s="28" cm="1">
        <f t="array" ref="J54">IF(INDEX('ETAPA 1'!$B$106:$AT$171,$I54+1,J$50)=0,"",INDEX('ETAPA 1'!$B$106:$AT$171,$I54+1,J$50))</f>
        <v>5.6735345286192812E-2</v>
      </c>
      <c r="K54" s="28" t="e" cm="1">
        <f t="array" ref="K54">IF(INDEX('ETAPA 1'!$B$106:$AT$171,$I54+1,K$50)=0,"",INDEX('ETAPA 1'!$B$106:$AT$171,$I54+1,K$50))</f>
        <v>#N/A</v>
      </c>
      <c r="L54" s="28" t="e" cm="1">
        <f t="array" ref="L54">IF(INDEX('ETAPA 1'!$B$106:$AT$171,$I54+1,L$50)=0,"",INDEX('ETAPA 1'!$B$106:$AT$171,$I54+1,L$50))</f>
        <v>#N/A</v>
      </c>
    </row>
    <row r="55" spans="1:12" x14ac:dyDescent="0.25">
      <c r="A55"/>
      <c r="B55"/>
      <c r="C55"/>
      <c r="D55"/>
      <c r="E55"/>
      <c r="F55"/>
      <c r="I55" s="25">
        <v>3</v>
      </c>
      <c r="J55" s="28" cm="1">
        <f t="array" ref="J55">IF(INDEX('ETAPA 1'!$B$106:$AT$171,$I55+1,J$50)=0,"",INDEX('ETAPA 1'!$B$106:$AT$171,$I55+1,J$50))</f>
        <v>4.189731276329571E-2</v>
      </c>
      <c r="K55" s="28" t="e" cm="1">
        <f t="array" ref="K55">IF(INDEX('ETAPA 1'!$B$106:$AT$171,$I55+1,K$50)=0,"",INDEX('ETAPA 1'!$B$106:$AT$171,$I55+1,K$50))</f>
        <v>#N/A</v>
      </c>
      <c r="L55" s="28" t="e" cm="1">
        <f t="array" ref="L55">IF(INDEX('ETAPA 1'!$B$106:$AT$171,$I55+1,L$50)=0,"",INDEX('ETAPA 1'!$B$106:$AT$171,$I55+1,L$50))</f>
        <v>#N/A</v>
      </c>
    </row>
    <row r="56" spans="1:12" x14ac:dyDescent="0.25">
      <c r="A56"/>
      <c r="B56"/>
      <c r="C56"/>
      <c r="D56"/>
      <c r="E56"/>
      <c r="F56"/>
      <c r="I56" s="25">
        <v>4</v>
      </c>
      <c r="J56" s="28" cm="1">
        <f t="array" ref="J56">IF(INDEX('ETAPA 1'!$B$106:$AT$171,$I56+1,J$50)=0,"",INDEX('ETAPA 1'!$B$106:$AT$171,$I56+1,J$50))</f>
        <v>1.1444839038978548E-2</v>
      </c>
      <c r="K56" s="28" t="e" cm="1">
        <f t="array" ref="K56">IF(INDEX('ETAPA 1'!$B$106:$AT$171,$I56+1,K$50)=0,"",INDEX('ETAPA 1'!$B$106:$AT$171,$I56+1,K$50))</f>
        <v>#N/A</v>
      </c>
      <c r="L56" s="28" t="e" cm="1">
        <f t="array" ref="L56">IF(INDEX('ETAPA 1'!$B$106:$AT$171,$I56+1,L$50)=0,"",INDEX('ETAPA 1'!$B$106:$AT$171,$I56+1,L$50))</f>
        <v>#N/A</v>
      </c>
    </row>
    <row r="57" spans="1:12" x14ac:dyDescent="0.25">
      <c r="A57"/>
      <c r="B57"/>
      <c r="C57"/>
      <c r="D57"/>
      <c r="E57"/>
      <c r="F57"/>
      <c r="I57" s="25">
        <v>5</v>
      </c>
      <c r="J57" s="28" cm="1">
        <f t="array" ref="J57">IF(INDEX('ETAPA 1'!$B$106:$AT$171,$I57+1,J$50)=0,"",INDEX('ETAPA 1'!$B$106:$AT$171,$I57+1,J$50))</f>
        <v>1.5312504493105752E-2</v>
      </c>
      <c r="K57" s="28" t="e" cm="1">
        <f t="array" ref="K57">IF(INDEX('ETAPA 1'!$B$106:$AT$171,$I57+1,K$50)=0,"",INDEX('ETAPA 1'!$B$106:$AT$171,$I57+1,K$50))</f>
        <v>#N/A</v>
      </c>
      <c r="L57" s="28" t="e" cm="1">
        <f t="array" ref="L57">IF(INDEX('ETAPA 1'!$B$106:$AT$171,$I57+1,L$50)=0,"",INDEX('ETAPA 1'!$B$106:$AT$171,$I57+1,L$50))</f>
        <v>#N/A</v>
      </c>
    </row>
    <row r="58" spans="1:12" x14ac:dyDescent="0.25">
      <c r="A58"/>
      <c r="B58"/>
      <c r="C58"/>
      <c r="D58"/>
      <c r="E58"/>
      <c r="F58"/>
      <c r="I58" s="25">
        <v>6</v>
      </c>
      <c r="J58" s="28" cm="1">
        <f t="array" ref="J58">IF(INDEX('ETAPA 1'!$B$106:$AT$171,$I58+1,J$50)=0,"",INDEX('ETAPA 1'!$B$106:$AT$171,$I58+1,J$50))</f>
        <v>9.7194864200370618E-3</v>
      </c>
      <c r="K58" s="28" t="e" cm="1">
        <f t="array" ref="K58">IF(INDEX('ETAPA 1'!$B$106:$AT$171,$I58+1,K$50)=0,"",INDEX('ETAPA 1'!$B$106:$AT$171,$I58+1,K$50))</f>
        <v>#N/A</v>
      </c>
      <c r="L58" s="28" t="e" cm="1">
        <f t="array" ref="L58">IF(INDEX('ETAPA 1'!$B$106:$AT$171,$I58+1,L$50)=0,"",INDEX('ETAPA 1'!$B$106:$AT$171,$I58+1,L$50))</f>
        <v>#N/A</v>
      </c>
    </row>
    <row r="59" spans="1:12" x14ac:dyDescent="0.25">
      <c r="A59"/>
      <c r="B59"/>
      <c r="C59"/>
      <c r="D59"/>
      <c r="E59"/>
      <c r="F59"/>
      <c r="I59" s="25">
        <v>7</v>
      </c>
      <c r="J59" s="28" cm="1">
        <f t="array" ref="J59">IF(INDEX('ETAPA 1'!$B$106:$AT$171,$I59+1,J$50)=0,"",INDEX('ETAPA 1'!$B$106:$AT$171,$I59+1,J$50))</f>
        <v>6.4844502595217098E-3</v>
      </c>
      <c r="K59" s="28" t="e" cm="1">
        <f t="array" ref="K59">IF(INDEX('ETAPA 1'!$B$106:$AT$171,$I59+1,K$50)=0,"",INDEX('ETAPA 1'!$B$106:$AT$171,$I59+1,K$50))</f>
        <v>#N/A</v>
      </c>
      <c r="L59" s="28" t="e" cm="1">
        <f t="array" ref="L59">IF(INDEX('ETAPA 1'!$B$106:$AT$171,$I59+1,L$50)=0,"",INDEX('ETAPA 1'!$B$106:$AT$171,$I59+1,L$50))</f>
        <v>#N/A</v>
      </c>
    </row>
    <row r="60" spans="1:12" x14ac:dyDescent="0.25">
      <c r="A60"/>
      <c r="B60"/>
      <c r="C60"/>
      <c r="D60"/>
      <c r="E60"/>
      <c r="F60"/>
      <c r="I60" s="25">
        <v>8</v>
      </c>
      <c r="J60" s="28" cm="1">
        <f t="array" ref="J60">IF(INDEX('ETAPA 1'!$B$106:$AT$171,$I60+1,J$50)=0,"",INDEX('ETAPA 1'!$B$106:$AT$171,$I60+1,J$50))</f>
        <v>1.0122068697790022E-2</v>
      </c>
      <c r="K60" s="28" t="e" cm="1">
        <f t="array" ref="K60">IF(INDEX('ETAPA 1'!$B$106:$AT$171,$I60+1,K$50)=0,"",INDEX('ETAPA 1'!$B$106:$AT$171,$I60+1,K$50))</f>
        <v>#N/A</v>
      </c>
      <c r="L60" s="28" t="e" cm="1">
        <f t="array" ref="L60">IF(INDEX('ETAPA 1'!$B$106:$AT$171,$I60+1,L$50)=0,"",INDEX('ETAPA 1'!$B$106:$AT$171,$I60+1,L$50))</f>
        <v>#N/A</v>
      </c>
    </row>
    <row r="61" spans="1:12" x14ac:dyDescent="0.25">
      <c r="A61"/>
      <c r="B61"/>
      <c r="C61"/>
      <c r="D61"/>
      <c r="E61"/>
      <c r="F61"/>
      <c r="I61" s="25">
        <v>9</v>
      </c>
      <c r="J61" s="28" cm="1">
        <f t="array" ref="J61">IF(INDEX('ETAPA 1'!$B$106:$AT$171,$I61+1,J$50)=0,"",INDEX('ETAPA 1'!$B$106:$AT$171,$I61+1,J$50))</f>
        <v>6.8870325372746687E-3</v>
      </c>
      <c r="K61" s="28" t="e" cm="1">
        <f t="array" ref="K61">IF(INDEX('ETAPA 1'!$B$106:$AT$171,$I61+1,K$50)=0,"",INDEX('ETAPA 1'!$B$106:$AT$171,$I61+1,K$50))</f>
        <v>#N/A</v>
      </c>
      <c r="L61" s="28" t="e" cm="1">
        <f t="array" ref="L61">IF(INDEX('ETAPA 1'!$B$106:$AT$171,$I61+1,L$50)=0,"",INDEX('ETAPA 1'!$B$106:$AT$171,$I61+1,L$50))</f>
        <v>#N/A</v>
      </c>
    </row>
    <row r="62" spans="1:12" x14ac:dyDescent="0.25">
      <c r="A62"/>
      <c r="B62"/>
      <c r="C62"/>
      <c r="D62"/>
      <c r="E62"/>
      <c r="F62"/>
      <c r="I62" s="25">
        <v>10</v>
      </c>
      <c r="J62" s="28" cm="1">
        <f t="array" ref="J62">IF(INDEX('ETAPA 1'!$B$106:$AT$171,$I62+1,J$50)=0,"",INDEX('ETAPA 1'!$B$106:$AT$171,$I62+1,J$50))</f>
        <v>4.5434285632126054E-3</v>
      </c>
      <c r="K62" s="28" t="e" cm="1">
        <f t="array" ref="K62">IF(INDEX('ETAPA 1'!$B$106:$AT$171,$I62+1,K$50)=0,"",INDEX('ETAPA 1'!$B$106:$AT$171,$I62+1,K$50))</f>
        <v>#N/A</v>
      </c>
      <c r="L62" s="28" t="e" cm="1">
        <f t="array" ref="L62">IF(INDEX('ETAPA 1'!$B$106:$AT$171,$I62+1,L$50)=0,"",INDEX('ETAPA 1'!$B$106:$AT$171,$I62+1,L$50))</f>
        <v>#N/A</v>
      </c>
    </row>
    <row r="63" spans="1:12" x14ac:dyDescent="0.25">
      <c r="A63"/>
      <c r="B63"/>
      <c r="C63"/>
      <c r="D63"/>
      <c r="E63"/>
      <c r="F63"/>
      <c r="I63" s="25">
        <v>11</v>
      </c>
      <c r="J63" s="28" cm="1">
        <f t="array" ref="J63">IF(INDEX('ETAPA 1'!$B$106:$AT$171,$I63+1,J$50)=0,"",INDEX('ETAPA 1'!$B$106:$AT$171,$I63+1,J$50))</f>
        <v>6.4988281980128482E-3</v>
      </c>
      <c r="K63" s="28" t="e" cm="1">
        <f t="array" ref="K63">IF(INDEX('ETAPA 1'!$B$106:$AT$171,$I63+1,K$50)=0,"",INDEX('ETAPA 1'!$B$106:$AT$171,$I63+1,K$50))</f>
        <v>#N/A</v>
      </c>
      <c r="L63" s="28" t="e" cm="1">
        <f t="array" ref="L63">IF(INDEX('ETAPA 1'!$B$106:$AT$171,$I63+1,L$50)=0,"",INDEX('ETAPA 1'!$B$106:$AT$171,$I63+1,L$50))</f>
        <v>#N/A</v>
      </c>
    </row>
    <row r="64" spans="1:12" x14ac:dyDescent="0.25">
      <c r="A64"/>
      <c r="B64"/>
      <c r="C64"/>
      <c r="D64"/>
      <c r="E64"/>
      <c r="F64"/>
      <c r="I64" s="25">
        <v>12</v>
      </c>
      <c r="J64" s="28" cm="1">
        <f t="array" ref="J64">IF(INDEX('ETAPA 1'!$B$106:$AT$171,$I64+1,J$50)=0,"",INDEX('ETAPA 1'!$B$106:$AT$171,$I64+1,J$50))</f>
        <v>5.7224195194892063E-3</v>
      </c>
      <c r="K64" s="28" t="e" cm="1">
        <f t="array" ref="K64">IF(INDEX('ETAPA 1'!$B$106:$AT$171,$I64+1,K$50)=0,"",INDEX('ETAPA 1'!$B$106:$AT$171,$I64+1,K$50))</f>
        <v>#N/A</v>
      </c>
      <c r="L64" s="28" t="e" cm="1">
        <f t="array" ref="L64">IF(INDEX('ETAPA 1'!$B$106:$AT$171,$I64+1,L$50)=0,"",INDEX('ETAPA 1'!$B$106:$AT$171,$I64+1,L$50))</f>
        <v>#N/A</v>
      </c>
    </row>
    <row r="65" spans="1:12" x14ac:dyDescent="0.25">
      <c r="A65"/>
      <c r="B65"/>
      <c r="C65"/>
      <c r="D65"/>
      <c r="E65"/>
      <c r="F65"/>
      <c r="I65" s="25">
        <v>13</v>
      </c>
      <c r="J65" s="28" t="str" cm="1">
        <f t="array" ref="J65">IF(INDEX('ETAPA 1'!$B$106:$AT$171,$I65+1,J$50)=0,"",INDEX('ETAPA 1'!$B$106:$AT$171,$I65+1,J$50))</f>
        <v/>
      </c>
      <c r="K65" s="28" t="e" cm="1">
        <f t="array" ref="K65">IF(INDEX('ETAPA 1'!$B$106:$AT$171,$I65+1,K$50)=0,"",INDEX('ETAPA 1'!$B$106:$AT$171,$I65+1,K$50))</f>
        <v>#N/A</v>
      </c>
      <c r="L65" s="28" t="e" cm="1">
        <f t="array" ref="L65">IF(INDEX('ETAPA 1'!$B$106:$AT$171,$I65+1,L$50)=0,"",INDEX('ETAPA 1'!$B$106:$AT$171,$I65+1,L$50))</f>
        <v>#N/A</v>
      </c>
    </row>
    <row r="66" spans="1:12" x14ac:dyDescent="0.25">
      <c r="A66"/>
      <c r="B66"/>
      <c r="C66"/>
      <c r="D66"/>
      <c r="E66"/>
      <c r="F66"/>
      <c r="I66" s="25">
        <v>14</v>
      </c>
      <c r="J66" s="28" cm="1">
        <f t="array" ref="J66">IF(INDEX('ETAPA 1'!$B$106:$AT$171,$I66+1,J$50)=0,"",INDEX('ETAPA 1'!$B$106:$AT$171,$I66+1,J$50))</f>
        <v>1.9970956564247602E-2</v>
      </c>
      <c r="K66" s="28" t="e" cm="1">
        <f t="array" ref="K66">IF(INDEX('ETAPA 1'!$B$106:$AT$171,$I66+1,K$50)=0,"",INDEX('ETAPA 1'!$B$106:$AT$171,$I66+1,K$50))</f>
        <v>#N/A</v>
      </c>
      <c r="L66" s="28" t="e" cm="1">
        <f t="array" ref="L66">IF(INDEX('ETAPA 1'!$B$106:$AT$171,$I66+1,L$50)=0,"",INDEX('ETAPA 1'!$B$106:$AT$171,$I66+1,L$50))</f>
        <v>#N/A</v>
      </c>
    </row>
    <row r="67" spans="1:12" x14ac:dyDescent="0.25">
      <c r="A67"/>
      <c r="B67"/>
      <c r="C67"/>
      <c r="D67"/>
      <c r="E67"/>
      <c r="F67"/>
      <c r="I67" s="25">
        <v>15</v>
      </c>
      <c r="J67" s="28" cm="1">
        <f t="array" ref="J67">IF(INDEX('ETAPA 1'!$B$106:$AT$171,$I67+1,J$50)=0,"",INDEX('ETAPA 1'!$B$106:$AT$171,$I67+1,J$50))</f>
        <v>2.9848600307687861E-2</v>
      </c>
      <c r="K67" s="28" t="e" cm="1">
        <f t="array" ref="K67">IF(INDEX('ETAPA 1'!$B$106:$AT$171,$I67+1,K$50)=0,"",INDEX('ETAPA 1'!$B$106:$AT$171,$I67+1,K$50))</f>
        <v>#N/A</v>
      </c>
      <c r="L67" s="28" t="e" cm="1">
        <f t="array" ref="L67">IF(INDEX('ETAPA 1'!$B$106:$AT$171,$I67+1,L$50)=0,"",INDEX('ETAPA 1'!$B$106:$AT$171,$I67+1,L$50))</f>
        <v>#N/A</v>
      </c>
    </row>
    <row r="68" spans="1:12" x14ac:dyDescent="0.25">
      <c r="A68"/>
      <c r="B68"/>
      <c r="C68"/>
      <c r="D68"/>
      <c r="E68"/>
      <c r="F68"/>
      <c r="I68" s="25">
        <v>16</v>
      </c>
      <c r="J68" s="28" cm="1">
        <f t="array" ref="J68">IF(INDEX('ETAPA 1'!$B$106:$AT$171,$I68+1,J$50)=0,"",INDEX('ETAPA 1'!$B$106:$AT$171,$I68+1,J$50))</f>
        <v>7.6778191542894491E-3</v>
      </c>
      <c r="K68" s="28" t="e" cm="1">
        <f t="array" ref="K68">IF(INDEX('ETAPA 1'!$B$106:$AT$171,$I68+1,K$50)=0,"",INDEX('ETAPA 1'!$B$106:$AT$171,$I68+1,K$50))</f>
        <v>#N/A</v>
      </c>
      <c r="L68" s="28" t="e" cm="1">
        <f t="array" ref="L68">IF(INDEX('ETAPA 1'!$B$106:$AT$171,$I68+1,L$50)=0,"",INDEX('ETAPA 1'!$B$106:$AT$171,$I68+1,L$50))</f>
        <v>#N/A</v>
      </c>
    </row>
    <row r="69" spans="1:12" x14ac:dyDescent="0.25">
      <c r="A69"/>
      <c r="B69"/>
      <c r="C69"/>
      <c r="D69"/>
      <c r="E69"/>
      <c r="F69"/>
      <c r="I69" s="25">
        <v>17</v>
      </c>
      <c r="J69" s="28" cm="1">
        <f t="array" ref="J69">IF(INDEX('ETAPA 1'!$B$106:$AT$171,$I69+1,J$50)=0,"",INDEX('ETAPA 1'!$B$106:$AT$171,$I69+1,J$50))</f>
        <v>1.631896018748815E-2</v>
      </c>
      <c r="K69" s="28" t="e" cm="1">
        <f t="array" ref="K69">IF(INDEX('ETAPA 1'!$B$106:$AT$171,$I69+1,K$50)=0,"",INDEX('ETAPA 1'!$B$106:$AT$171,$I69+1,K$50))</f>
        <v>#N/A</v>
      </c>
      <c r="L69" s="28" t="e" cm="1">
        <f t="array" ref="L69">IF(INDEX('ETAPA 1'!$B$106:$AT$171,$I69+1,L$50)=0,"",INDEX('ETAPA 1'!$B$106:$AT$171,$I69+1,L$50))</f>
        <v>#N/A</v>
      </c>
    </row>
    <row r="70" spans="1:12" x14ac:dyDescent="0.25">
      <c r="A70"/>
      <c r="B70"/>
      <c r="C70"/>
      <c r="D70"/>
      <c r="E70"/>
      <c r="F70"/>
      <c r="I70" s="25">
        <v>18</v>
      </c>
      <c r="J70" s="28" cm="1">
        <f t="array" ref="J70">IF(INDEX('ETAPA 1'!$B$106:$AT$171,$I70+1,J$50)=0,"",INDEX('ETAPA 1'!$B$106:$AT$171,$I70+1,J$50))</f>
        <v>7.3327486305013135E-3</v>
      </c>
      <c r="K70" s="28" t="e" cm="1">
        <f t="array" ref="K70">IF(INDEX('ETAPA 1'!$B$106:$AT$171,$I70+1,K$50)=0,"",INDEX('ETAPA 1'!$B$106:$AT$171,$I70+1,K$50))</f>
        <v>#N/A</v>
      </c>
      <c r="L70" s="28" t="e" cm="1">
        <f t="array" ref="L70">IF(INDEX('ETAPA 1'!$B$106:$AT$171,$I70+1,L$50)=0,"",INDEX('ETAPA 1'!$B$106:$AT$171,$I70+1,L$50))</f>
        <v>#N/A</v>
      </c>
    </row>
    <row r="71" spans="1:12" x14ac:dyDescent="0.25">
      <c r="A71"/>
      <c r="B71"/>
      <c r="C71"/>
      <c r="D71"/>
      <c r="E71"/>
      <c r="F71"/>
      <c r="I71" s="25">
        <v>19</v>
      </c>
      <c r="J71" s="28" cm="1">
        <f t="array" ref="J71">IF(INDEX('ETAPA 1'!$B$106:$AT$171,$I71+1,J$50)=0,"",INDEX('ETAPA 1'!$B$106:$AT$171,$I71+1,J$50))</f>
        <v>1.7152880619976614E-2</v>
      </c>
      <c r="K71" s="28" t="e" cm="1">
        <f t="array" ref="K71">IF(INDEX('ETAPA 1'!$B$106:$AT$171,$I71+1,K$50)=0,"",INDEX('ETAPA 1'!$B$106:$AT$171,$I71+1,K$50))</f>
        <v>#N/A</v>
      </c>
      <c r="L71" s="28" t="e" cm="1">
        <f t="array" ref="L71">IF(INDEX('ETAPA 1'!$B$106:$AT$171,$I71+1,L$50)=0,"",INDEX('ETAPA 1'!$B$106:$AT$171,$I71+1,L$50))</f>
        <v>#N/A</v>
      </c>
    </row>
    <row r="72" spans="1:12" x14ac:dyDescent="0.25">
      <c r="A72"/>
      <c r="B72"/>
      <c r="C72"/>
      <c r="D72"/>
      <c r="E72"/>
      <c r="F72"/>
      <c r="I72" s="25">
        <v>20</v>
      </c>
      <c r="J72" s="28" cm="1">
        <f t="array" ref="J72">IF(INDEX('ETAPA 1'!$B$106:$AT$171,$I72+1,J$50)=0,"",INDEX('ETAPA 1'!$B$106:$AT$171,$I72+1,J$50))</f>
        <v>1.1502350792943237E-2</v>
      </c>
      <c r="K72" s="28" t="e" cm="1">
        <f t="array" ref="K72">IF(INDEX('ETAPA 1'!$B$106:$AT$171,$I72+1,K$50)=0,"",INDEX('ETAPA 1'!$B$106:$AT$171,$I72+1,K$50))</f>
        <v>#N/A</v>
      </c>
      <c r="L72" s="28" t="e" cm="1">
        <f t="array" ref="L72">IF(INDEX('ETAPA 1'!$B$106:$AT$171,$I72+1,L$50)=0,"",INDEX('ETAPA 1'!$B$106:$AT$171,$I72+1,L$50))</f>
        <v>#N/A</v>
      </c>
    </row>
    <row r="73" spans="1:12" x14ac:dyDescent="0.25">
      <c r="A73"/>
      <c r="B73"/>
      <c r="C73"/>
      <c r="D73"/>
      <c r="E73"/>
      <c r="F73"/>
      <c r="I73" s="25">
        <v>21</v>
      </c>
      <c r="J73" s="28" cm="1">
        <f t="array" ref="J73">IF(INDEX('ETAPA 1'!$B$106:$AT$171,$I73+1,J$50)=0,"",INDEX('ETAPA 1'!$B$106:$AT$171,$I73+1,J$50))</f>
        <v>1.9697775732915292E-2</v>
      </c>
      <c r="K73" s="28" t="e" cm="1">
        <f t="array" ref="K73">IF(INDEX('ETAPA 1'!$B$106:$AT$171,$I73+1,K$50)=0,"",INDEX('ETAPA 1'!$B$106:$AT$171,$I73+1,K$50))</f>
        <v>#N/A</v>
      </c>
      <c r="L73" s="28" t="e" cm="1">
        <f t="array" ref="L73">IF(INDEX('ETAPA 1'!$B$106:$AT$171,$I73+1,L$50)=0,"",INDEX('ETAPA 1'!$B$106:$AT$171,$I73+1,L$50))</f>
        <v>#N/A</v>
      </c>
    </row>
    <row r="74" spans="1:12" x14ac:dyDescent="0.25">
      <c r="A74"/>
      <c r="B74"/>
      <c r="C74"/>
      <c r="D74"/>
      <c r="E74"/>
      <c r="F74"/>
      <c r="I74" s="25">
        <v>22</v>
      </c>
      <c r="J74" s="28" cm="1">
        <f t="array" ref="J74">IF(INDEX('ETAPA 1'!$B$106:$AT$171,$I74+1,J$50)=0,"",INDEX('ETAPA 1'!$B$106:$AT$171,$I74+1,J$50))</f>
        <v>1.9237681701197645E-2</v>
      </c>
      <c r="K74" s="28" t="e" cm="1">
        <f t="array" ref="K74">IF(INDEX('ETAPA 1'!$B$106:$AT$171,$I74+1,K$50)=0,"",INDEX('ETAPA 1'!$B$106:$AT$171,$I74+1,K$50))</f>
        <v>#N/A</v>
      </c>
      <c r="L74" s="28" t="e" cm="1">
        <f t="array" ref="L74">IF(INDEX('ETAPA 1'!$B$106:$AT$171,$I74+1,L$50)=0,"",INDEX('ETAPA 1'!$B$106:$AT$171,$I74+1,L$50))</f>
        <v>#N/A</v>
      </c>
    </row>
    <row r="75" spans="1:12" x14ac:dyDescent="0.25">
      <c r="A75"/>
      <c r="B75"/>
      <c r="C75"/>
      <c r="D75"/>
      <c r="E75"/>
      <c r="F75"/>
      <c r="I75" s="25">
        <v>23</v>
      </c>
      <c r="J75" s="28" t="str" cm="1">
        <f t="array" ref="J75">IF(INDEX('ETAPA 1'!$B$106:$AT$171,$I75+1,J$50)=0,"",INDEX('ETAPA 1'!$B$106:$AT$171,$I75+1,J$50))</f>
        <v/>
      </c>
      <c r="K75" s="28" t="e" cm="1">
        <f t="array" ref="K75">IF(INDEX('ETAPA 1'!$B$106:$AT$171,$I75+1,K$50)=0,"",INDEX('ETAPA 1'!$B$106:$AT$171,$I75+1,K$50))</f>
        <v>#N/A</v>
      </c>
      <c r="L75" s="28" t="e" cm="1">
        <f t="array" ref="L75">IF(INDEX('ETAPA 1'!$B$106:$AT$171,$I75+1,L$50)=0,"",INDEX('ETAPA 1'!$B$106:$AT$171,$I75+1,L$50))</f>
        <v>#N/A</v>
      </c>
    </row>
    <row r="76" spans="1:12" x14ac:dyDescent="0.25">
      <c r="A76"/>
      <c r="B76"/>
      <c r="C76"/>
      <c r="D76"/>
      <c r="E76"/>
      <c r="F76"/>
      <c r="I76" s="25">
        <v>24</v>
      </c>
      <c r="J76" s="28" t="str" cm="1">
        <f t="array" ref="J76">IF(INDEX('ETAPA 1'!$B$106:$AT$171,$I76+1,J$50)=0,"",INDEX('ETAPA 1'!$B$106:$AT$171,$I76+1,J$50))</f>
        <v/>
      </c>
      <c r="K76" s="28" t="e" cm="1">
        <f t="array" ref="K76">IF(INDEX('ETAPA 1'!$B$106:$AT$171,$I76+1,K$50)=0,"",INDEX('ETAPA 1'!$B$106:$AT$171,$I76+1,K$50))</f>
        <v>#N/A</v>
      </c>
      <c r="L76" s="28" t="e" cm="1">
        <f t="array" ref="L76">IF(INDEX('ETAPA 1'!$B$106:$AT$171,$I76+1,L$50)=0,"",INDEX('ETAPA 1'!$B$106:$AT$171,$I76+1,L$50))</f>
        <v>#N/A</v>
      </c>
    </row>
    <row r="77" spans="1:12" x14ac:dyDescent="0.25">
      <c r="A77"/>
      <c r="B77"/>
      <c r="C77"/>
      <c r="D77"/>
      <c r="E77"/>
      <c r="F77"/>
      <c r="I77" s="25">
        <v>25</v>
      </c>
      <c r="J77" s="28" t="str" cm="1">
        <f t="array" ref="J77">IF(INDEX('ETAPA 1'!$B$106:$AT$171,$I77+1,J$50)=0,"",INDEX('ETAPA 1'!$B$106:$AT$171,$I77+1,J$50))</f>
        <v/>
      </c>
      <c r="K77" s="28" t="e" cm="1">
        <f t="array" ref="K77">IF(INDEX('ETAPA 1'!$B$106:$AT$171,$I77+1,K$50)=0,"",INDEX('ETAPA 1'!$B$106:$AT$171,$I77+1,K$50))</f>
        <v>#N/A</v>
      </c>
      <c r="L77" s="28" t="e" cm="1">
        <f t="array" ref="L77">IF(INDEX('ETAPA 1'!$B$106:$AT$171,$I77+1,L$50)=0,"",INDEX('ETAPA 1'!$B$106:$AT$171,$I77+1,L$50))</f>
        <v>#N/A</v>
      </c>
    </row>
    <row r="78" spans="1:12" x14ac:dyDescent="0.25">
      <c r="A78"/>
      <c r="B78"/>
      <c r="C78"/>
      <c r="D78"/>
      <c r="E78"/>
      <c r="F78"/>
      <c r="I78" s="25">
        <v>26</v>
      </c>
      <c r="J78" s="28" t="str" cm="1">
        <f t="array" ref="J78">IF(INDEX('ETAPA 1'!$B$106:$AT$171,$I78+1,J$50)=0,"",INDEX('ETAPA 1'!$B$106:$AT$171,$I78+1,J$50))</f>
        <v/>
      </c>
      <c r="K78" s="28" t="e" cm="1">
        <f t="array" ref="K78">IF(INDEX('ETAPA 1'!$B$106:$AT$171,$I78+1,K$50)=0,"",INDEX('ETAPA 1'!$B$106:$AT$171,$I78+1,K$50))</f>
        <v>#N/A</v>
      </c>
      <c r="L78" s="28" t="e" cm="1">
        <f t="array" ref="L78">IF(INDEX('ETAPA 1'!$B$106:$AT$171,$I78+1,L$50)=0,"",INDEX('ETAPA 1'!$B$106:$AT$171,$I78+1,L$50))</f>
        <v>#N/A</v>
      </c>
    </row>
    <row r="79" spans="1:12" x14ac:dyDescent="0.25">
      <c r="A79"/>
      <c r="B79"/>
      <c r="C79"/>
      <c r="D79"/>
      <c r="E79"/>
      <c r="F79"/>
      <c r="I79" s="25">
        <v>27</v>
      </c>
      <c r="J79" s="28" t="str" cm="1">
        <f t="array" ref="J79">IF(INDEX('ETAPA 1'!$B$106:$AT$171,$I79+1,J$50)=0,"",INDEX('ETAPA 1'!$B$106:$AT$171,$I79+1,J$50))</f>
        <v/>
      </c>
      <c r="K79" s="28" t="e" cm="1">
        <f t="array" ref="K79">IF(INDEX('ETAPA 1'!$B$106:$AT$171,$I79+1,K$50)=0,"",INDEX('ETAPA 1'!$B$106:$AT$171,$I79+1,K$50))</f>
        <v>#N/A</v>
      </c>
      <c r="L79" s="28" t="e" cm="1">
        <f t="array" ref="L79">IF(INDEX('ETAPA 1'!$B$106:$AT$171,$I79+1,L$50)=0,"",INDEX('ETAPA 1'!$B$106:$AT$171,$I79+1,L$50))</f>
        <v>#N/A</v>
      </c>
    </row>
    <row r="80" spans="1:12" x14ac:dyDescent="0.25">
      <c r="A80"/>
      <c r="B80"/>
      <c r="C80"/>
      <c r="D80"/>
      <c r="E80"/>
      <c r="F80"/>
      <c r="I80" s="25">
        <v>28</v>
      </c>
      <c r="J80" s="28" t="str" cm="1">
        <f t="array" ref="J80">IF(INDEX('ETAPA 1'!$B$106:$AT$171,$I80+1,J$50)=0,"",INDEX('ETAPA 1'!$B$106:$AT$171,$I80+1,J$50))</f>
        <v/>
      </c>
      <c r="K80" s="28" t="e" cm="1">
        <f t="array" ref="K80">IF(INDEX('ETAPA 1'!$B$106:$AT$171,$I80+1,K$50)=0,"",INDEX('ETAPA 1'!$B$106:$AT$171,$I80+1,K$50))</f>
        <v>#N/A</v>
      </c>
      <c r="L80" s="28" t="e" cm="1">
        <f t="array" ref="L80">IF(INDEX('ETAPA 1'!$B$106:$AT$171,$I80+1,L$50)=0,"",INDEX('ETAPA 1'!$B$106:$AT$171,$I80+1,L$50))</f>
        <v>#N/A</v>
      </c>
    </row>
    <row r="81" spans="1:12" x14ac:dyDescent="0.25">
      <c r="A81"/>
      <c r="B81"/>
      <c r="C81"/>
      <c r="D81"/>
      <c r="E81"/>
      <c r="F81"/>
      <c r="I81" s="25">
        <v>29</v>
      </c>
      <c r="J81" s="28" t="str" cm="1">
        <f t="array" ref="J81">IF(INDEX('ETAPA 1'!$B$106:$AT$171,$I81+1,J$50)=0,"",INDEX('ETAPA 1'!$B$106:$AT$171,$I81+1,J$50))</f>
        <v/>
      </c>
      <c r="K81" s="28" t="e" cm="1">
        <f t="array" ref="K81">IF(INDEX('ETAPA 1'!$B$106:$AT$171,$I81+1,K$50)=0,"",INDEX('ETAPA 1'!$B$106:$AT$171,$I81+1,K$50))</f>
        <v>#N/A</v>
      </c>
      <c r="L81" s="28" t="e" cm="1">
        <f t="array" ref="L81">IF(INDEX('ETAPA 1'!$B$106:$AT$171,$I81+1,L$50)=0,"",INDEX('ETAPA 1'!$B$106:$AT$171,$I81+1,L$50))</f>
        <v>#N/A</v>
      </c>
    </row>
    <row r="82" spans="1:12" x14ac:dyDescent="0.25">
      <c r="A82"/>
      <c r="B82"/>
      <c r="C82"/>
      <c r="D82"/>
      <c r="E82"/>
      <c r="F82"/>
      <c r="I82" s="25">
        <v>30</v>
      </c>
      <c r="J82" s="28" t="str" cm="1">
        <f t="array" ref="J82">IF(INDEX('ETAPA 1'!$B$106:$AT$171,$I82+1,J$50)=0,"",INDEX('ETAPA 1'!$B$106:$AT$171,$I82+1,J$50))</f>
        <v/>
      </c>
      <c r="K82" s="28" t="e" cm="1">
        <f t="array" ref="K82">IF(INDEX('ETAPA 1'!$B$106:$AT$171,$I82+1,K$50)=0,"",INDEX('ETAPA 1'!$B$106:$AT$171,$I82+1,K$50))</f>
        <v>#N/A</v>
      </c>
      <c r="L82" s="28" t="e" cm="1">
        <f t="array" ref="L82">IF(INDEX('ETAPA 1'!$B$106:$AT$171,$I82+1,L$50)=0,"",INDEX('ETAPA 1'!$B$106:$AT$171,$I82+1,L$50))</f>
        <v>#N/A</v>
      </c>
    </row>
    <row r="83" spans="1:12" x14ac:dyDescent="0.25">
      <c r="A83"/>
      <c r="B83"/>
      <c r="C83"/>
      <c r="D83"/>
      <c r="E83"/>
      <c r="F83"/>
      <c r="I83" s="25">
        <v>31</v>
      </c>
      <c r="J83" s="28" t="str" cm="1">
        <f t="array" ref="J83">IF(INDEX('ETAPA 1'!$B$106:$AT$171,$I83+1,J$50)=0,"",INDEX('ETAPA 1'!$B$106:$AT$171,$I83+1,J$50))</f>
        <v/>
      </c>
      <c r="K83" s="28" t="e" cm="1">
        <f t="array" ref="K83">IF(INDEX('ETAPA 1'!$B$106:$AT$171,$I83+1,K$50)=0,"",INDEX('ETAPA 1'!$B$106:$AT$171,$I83+1,K$50))</f>
        <v>#N/A</v>
      </c>
      <c r="L83" s="28" t="e" cm="1">
        <f t="array" ref="L83">IF(INDEX('ETAPA 1'!$B$106:$AT$171,$I83+1,L$50)=0,"",INDEX('ETAPA 1'!$B$106:$AT$171,$I83+1,L$50))</f>
        <v>#N/A</v>
      </c>
    </row>
    <row r="84" spans="1:12" x14ac:dyDescent="0.25">
      <c r="A84"/>
      <c r="B84"/>
      <c r="C84"/>
      <c r="D84"/>
      <c r="E84"/>
      <c r="F84"/>
      <c r="I84" s="25">
        <v>32</v>
      </c>
      <c r="J84" s="28" t="str" cm="1">
        <f t="array" ref="J84">IF(INDEX('ETAPA 1'!$B$106:$AT$171,$I84+1,J$50)=0,"",INDEX('ETAPA 1'!$B$106:$AT$171,$I84+1,J$50))</f>
        <v/>
      </c>
      <c r="K84" s="28" t="e" cm="1">
        <f t="array" ref="K84">IF(INDEX('ETAPA 1'!$B$106:$AT$171,$I84+1,K$50)=0,"",INDEX('ETAPA 1'!$B$106:$AT$171,$I84+1,K$50))</f>
        <v>#N/A</v>
      </c>
      <c r="L84" s="28" t="e" cm="1">
        <f t="array" ref="L84">IF(INDEX('ETAPA 1'!$B$106:$AT$171,$I84+1,L$50)=0,"",INDEX('ETAPA 1'!$B$106:$AT$171,$I84+1,L$50))</f>
        <v>#N/A</v>
      </c>
    </row>
    <row r="85" spans="1:12" x14ac:dyDescent="0.25">
      <c r="A85"/>
      <c r="B85"/>
      <c r="C85"/>
      <c r="D85"/>
      <c r="E85"/>
      <c r="F85"/>
      <c r="I85" s="25">
        <v>33</v>
      </c>
      <c r="J85" s="28" t="str" cm="1">
        <f t="array" ref="J85">IF(INDEX('ETAPA 1'!$B$106:$AT$171,$I85+1,J$50)=0,"",INDEX('ETAPA 1'!$B$106:$AT$171,$I85+1,J$50))</f>
        <v/>
      </c>
      <c r="K85" s="28" t="e" cm="1">
        <f t="array" ref="K85">IF(INDEX('ETAPA 1'!$B$106:$AT$171,$I85+1,K$50)=0,"",INDEX('ETAPA 1'!$B$106:$AT$171,$I85+1,K$50))</f>
        <v>#N/A</v>
      </c>
      <c r="L85" s="28" t="e" cm="1">
        <f t="array" ref="L85">IF(INDEX('ETAPA 1'!$B$106:$AT$171,$I85+1,L$50)=0,"",INDEX('ETAPA 1'!$B$106:$AT$171,$I85+1,L$50))</f>
        <v>#N/A</v>
      </c>
    </row>
    <row r="86" spans="1:12" x14ac:dyDescent="0.25">
      <c r="A86"/>
      <c r="B86"/>
      <c r="C86"/>
      <c r="D86"/>
      <c r="E86"/>
      <c r="F86"/>
      <c r="I86" s="25">
        <v>34</v>
      </c>
      <c r="J86" s="28" t="str" cm="1">
        <f t="array" ref="J86">IF(INDEX('ETAPA 1'!$B$106:$AT$171,$I86+1,J$50)=0,"",INDEX('ETAPA 1'!$B$106:$AT$171,$I86+1,J$50))</f>
        <v/>
      </c>
      <c r="K86" s="28" t="e" cm="1">
        <f t="array" ref="K86">IF(INDEX('ETAPA 1'!$B$106:$AT$171,$I86+1,K$50)=0,"",INDEX('ETAPA 1'!$B$106:$AT$171,$I86+1,K$50))</f>
        <v>#N/A</v>
      </c>
      <c r="L86" s="28" t="e" cm="1">
        <f t="array" ref="L86">IF(INDEX('ETAPA 1'!$B$106:$AT$171,$I86+1,L$50)=0,"",INDEX('ETAPA 1'!$B$106:$AT$171,$I86+1,L$50))</f>
        <v>#N/A</v>
      </c>
    </row>
    <row r="87" spans="1:12" x14ac:dyDescent="0.25">
      <c r="A87"/>
      <c r="B87"/>
      <c r="C87"/>
      <c r="D87"/>
      <c r="E87"/>
      <c r="F87"/>
      <c r="I87" s="25">
        <v>35</v>
      </c>
      <c r="J87" s="28" t="str" cm="1">
        <f t="array" ref="J87">IF(INDEX('ETAPA 1'!$B$106:$AT$171,$I87+1,J$50)=0,"",INDEX('ETAPA 1'!$B$106:$AT$171,$I87+1,J$50))</f>
        <v/>
      </c>
      <c r="K87" s="28" t="e" cm="1">
        <f t="array" ref="K87">IF(INDEX('ETAPA 1'!$B$106:$AT$171,$I87+1,K$50)=0,"",INDEX('ETAPA 1'!$B$106:$AT$171,$I87+1,K$50))</f>
        <v>#N/A</v>
      </c>
      <c r="L87" s="28" t="e" cm="1">
        <f t="array" ref="L87">IF(INDEX('ETAPA 1'!$B$106:$AT$171,$I87+1,L$50)=0,"",INDEX('ETAPA 1'!$B$106:$AT$171,$I87+1,L$50))</f>
        <v>#N/A</v>
      </c>
    </row>
    <row r="88" spans="1:12" x14ac:dyDescent="0.25">
      <c r="A88"/>
      <c r="B88"/>
      <c r="C88"/>
      <c r="D88"/>
      <c r="E88"/>
      <c r="F88"/>
      <c r="I88" s="25">
        <v>36</v>
      </c>
      <c r="J88" s="28" t="str" cm="1">
        <f t="array" ref="J88">IF(INDEX('ETAPA 1'!$B$106:$AT$171,$I88+1,J$50)=0,"",INDEX('ETAPA 1'!$B$106:$AT$171,$I88+1,J$50))</f>
        <v/>
      </c>
      <c r="K88" s="28" t="e" cm="1">
        <f t="array" ref="K88">IF(INDEX('ETAPA 1'!$B$106:$AT$171,$I88+1,K$50)=0,"",INDEX('ETAPA 1'!$B$106:$AT$171,$I88+1,K$50))</f>
        <v>#N/A</v>
      </c>
      <c r="L88" s="28" t="e" cm="1">
        <f t="array" ref="L88">IF(INDEX('ETAPA 1'!$B$106:$AT$171,$I88+1,L$50)=0,"",INDEX('ETAPA 1'!$B$106:$AT$171,$I88+1,L$50))</f>
        <v>#N/A</v>
      </c>
    </row>
    <row r="89" spans="1:12" x14ac:dyDescent="0.25">
      <c r="A89"/>
      <c r="B89"/>
      <c r="C89"/>
      <c r="D89"/>
      <c r="E89"/>
      <c r="F89"/>
      <c r="I89" s="25">
        <v>37</v>
      </c>
      <c r="J89" s="28" t="str" cm="1">
        <f t="array" ref="J89">IF(INDEX('ETAPA 1'!$B$106:$AT$171,$I89+1,J$50)=0,"",INDEX('ETAPA 1'!$B$106:$AT$171,$I89+1,J$50))</f>
        <v/>
      </c>
      <c r="K89" s="28" t="e" cm="1">
        <f t="array" ref="K89">IF(INDEX('ETAPA 1'!$B$106:$AT$171,$I89+1,K$50)=0,"",INDEX('ETAPA 1'!$B$106:$AT$171,$I89+1,K$50))</f>
        <v>#N/A</v>
      </c>
      <c r="L89" s="28" t="e" cm="1">
        <f t="array" ref="L89">IF(INDEX('ETAPA 1'!$B$106:$AT$171,$I89+1,L$50)=0,"",INDEX('ETAPA 1'!$B$106:$AT$171,$I89+1,L$50))</f>
        <v>#N/A</v>
      </c>
    </row>
    <row r="90" spans="1:12" x14ac:dyDescent="0.25">
      <c r="A90"/>
      <c r="B90"/>
      <c r="C90"/>
      <c r="D90"/>
      <c r="E90"/>
      <c r="F90"/>
      <c r="I90" s="25">
        <v>38</v>
      </c>
      <c r="J90" s="28" t="str" cm="1">
        <f t="array" ref="J90">IF(INDEX('ETAPA 1'!$B$106:$AT$171,$I90+1,J$50)=0,"",INDEX('ETAPA 1'!$B$106:$AT$171,$I90+1,J$50))</f>
        <v/>
      </c>
      <c r="K90" s="28" t="e" cm="1">
        <f t="array" ref="K90">IF(INDEX('ETAPA 1'!$B$106:$AT$171,$I90+1,K$50)=0,"",INDEX('ETAPA 1'!$B$106:$AT$171,$I90+1,K$50))</f>
        <v>#N/A</v>
      </c>
      <c r="L90" s="28" t="e" cm="1">
        <f t="array" ref="L90">IF(INDEX('ETAPA 1'!$B$106:$AT$171,$I90+1,L$50)=0,"",INDEX('ETAPA 1'!$B$106:$AT$171,$I90+1,L$50))</f>
        <v>#N/A</v>
      </c>
    </row>
    <row r="91" spans="1:12" x14ac:dyDescent="0.25">
      <c r="A91"/>
      <c r="B91"/>
      <c r="C91"/>
      <c r="D91"/>
      <c r="E91"/>
      <c r="F91"/>
      <c r="I91" s="25">
        <v>39</v>
      </c>
      <c r="J91" s="28" t="str" cm="1">
        <f t="array" ref="J91">IF(INDEX('ETAPA 1'!$B$106:$AT$171,$I91+1,J$50)=0,"",INDEX('ETAPA 1'!$B$106:$AT$171,$I91+1,J$50))</f>
        <v/>
      </c>
      <c r="K91" s="28" t="e" cm="1">
        <f t="array" ref="K91">IF(INDEX('ETAPA 1'!$B$106:$AT$171,$I91+1,K$50)=0,"",INDEX('ETAPA 1'!$B$106:$AT$171,$I91+1,K$50))</f>
        <v>#N/A</v>
      </c>
      <c r="L91" s="28" t="e" cm="1">
        <f t="array" ref="L91">IF(INDEX('ETAPA 1'!$B$106:$AT$171,$I91+1,L$50)=0,"",INDEX('ETAPA 1'!$B$106:$AT$171,$I91+1,L$50))</f>
        <v>#N/A</v>
      </c>
    </row>
    <row r="92" spans="1:12" x14ac:dyDescent="0.25">
      <c r="A92"/>
      <c r="B92"/>
      <c r="C92"/>
      <c r="D92"/>
      <c r="E92"/>
      <c r="F92"/>
      <c r="I92" s="25">
        <v>40</v>
      </c>
      <c r="J92" s="28" t="str" cm="1">
        <f t="array" ref="J92">IF(INDEX('ETAPA 1'!$B$106:$AT$171,$I92+1,J$50)=0,"",INDEX('ETAPA 1'!$B$106:$AT$171,$I92+1,J$50))</f>
        <v/>
      </c>
      <c r="K92" s="28" t="e" cm="1">
        <f t="array" ref="K92">IF(INDEX('ETAPA 1'!$B$106:$AT$171,$I92+1,K$50)=0,"",INDEX('ETAPA 1'!$B$106:$AT$171,$I92+1,K$50))</f>
        <v>#N/A</v>
      </c>
      <c r="L92" s="28" t="e" cm="1">
        <f t="array" ref="L92">IF(INDEX('ETAPA 1'!$B$106:$AT$171,$I92+1,L$50)=0,"",INDEX('ETAPA 1'!$B$106:$AT$171,$I92+1,L$50))</f>
        <v>#N/A</v>
      </c>
    </row>
    <row r="93" spans="1:12" x14ac:dyDescent="0.25">
      <c r="A93"/>
      <c r="B93"/>
      <c r="C93"/>
      <c r="D93"/>
      <c r="E93"/>
      <c r="F93"/>
      <c r="I93" s="25">
        <v>41</v>
      </c>
      <c r="J93" s="28" t="str" cm="1">
        <f t="array" ref="J93">IF(INDEX('ETAPA 1'!$B$106:$AT$171,$I93+1,J$50)=0,"",INDEX('ETAPA 1'!$B$106:$AT$171,$I93+1,J$50))</f>
        <v/>
      </c>
      <c r="K93" s="28" t="e" cm="1">
        <f t="array" ref="K93">IF(INDEX('ETAPA 1'!$B$106:$AT$171,$I93+1,K$50)=0,"",INDEX('ETAPA 1'!$B$106:$AT$171,$I93+1,K$50))</f>
        <v>#N/A</v>
      </c>
      <c r="L93" s="28" t="e" cm="1">
        <f t="array" ref="L93">IF(INDEX('ETAPA 1'!$B$106:$AT$171,$I93+1,L$50)=0,"",INDEX('ETAPA 1'!$B$106:$AT$171,$I93+1,L$50))</f>
        <v>#N/A</v>
      </c>
    </row>
    <row r="94" spans="1:12" x14ac:dyDescent="0.25">
      <c r="A94"/>
      <c r="B94"/>
      <c r="C94"/>
      <c r="D94"/>
      <c r="E94"/>
      <c r="F94"/>
      <c r="I94" s="25">
        <v>42</v>
      </c>
      <c r="J94" s="28" t="str" cm="1">
        <f t="array" ref="J94">IF(INDEX('ETAPA 1'!$B$106:$AT$171,$I94+1,J$50)=0,"",INDEX('ETAPA 1'!$B$106:$AT$171,$I94+1,J$50))</f>
        <v/>
      </c>
      <c r="K94" s="28" t="e" cm="1">
        <f t="array" ref="K94">IF(INDEX('ETAPA 1'!$B$106:$AT$171,$I94+1,K$50)=0,"",INDEX('ETAPA 1'!$B$106:$AT$171,$I94+1,K$50))</f>
        <v>#N/A</v>
      </c>
      <c r="L94" s="28" t="e" cm="1">
        <f t="array" ref="L94">IF(INDEX('ETAPA 1'!$B$106:$AT$171,$I94+1,L$50)=0,"",INDEX('ETAPA 1'!$B$106:$AT$171,$I94+1,L$50))</f>
        <v>#N/A</v>
      </c>
    </row>
    <row r="95" spans="1:12" x14ac:dyDescent="0.25">
      <c r="A95"/>
      <c r="B95"/>
      <c r="C95"/>
      <c r="D95"/>
      <c r="E95"/>
      <c r="F95"/>
      <c r="I95" s="25">
        <v>43</v>
      </c>
      <c r="J95" s="28" t="str" cm="1">
        <f t="array" ref="J95">IF(INDEX('ETAPA 1'!$B$106:$AT$171,$I95+1,J$50)=0,"",INDEX('ETAPA 1'!$B$106:$AT$171,$I95+1,J$50))</f>
        <v/>
      </c>
      <c r="K95" s="28" t="e" cm="1">
        <f t="array" ref="K95">IF(INDEX('ETAPA 1'!$B$106:$AT$171,$I95+1,K$50)=0,"",INDEX('ETAPA 1'!$B$106:$AT$171,$I95+1,K$50))</f>
        <v>#N/A</v>
      </c>
      <c r="L95" s="28" t="e" cm="1">
        <f t="array" ref="L95">IF(INDEX('ETAPA 1'!$B$106:$AT$171,$I95+1,L$50)=0,"",INDEX('ETAPA 1'!$B$106:$AT$171,$I95+1,L$50))</f>
        <v>#N/A</v>
      </c>
    </row>
    <row r="96" spans="1:12" x14ac:dyDescent="0.25">
      <c r="A96"/>
      <c r="B96"/>
      <c r="C96"/>
      <c r="D96"/>
      <c r="E96"/>
      <c r="F96"/>
      <c r="I96" s="25">
        <v>44</v>
      </c>
      <c r="J96" s="28" t="str" cm="1">
        <f t="array" ref="J96">IF(INDEX('ETAPA 1'!$B$106:$AT$171,$I96+1,J$50)=0,"",INDEX('ETAPA 1'!$B$106:$AT$171,$I96+1,J$50))</f>
        <v/>
      </c>
      <c r="K96" s="28" t="e" cm="1">
        <f t="array" ref="K96">IF(INDEX('ETAPA 1'!$B$106:$AT$171,$I96+1,K$50)=0,"",INDEX('ETAPA 1'!$B$106:$AT$171,$I96+1,K$50))</f>
        <v>#N/A</v>
      </c>
      <c r="L96" s="28" t="e" cm="1">
        <f t="array" ref="L96">IF(INDEX('ETAPA 1'!$B$106:$AT$171,$I96+1,L$50)=0,"",INDEX('ETAPA 1'!$B$106:$AT$171,$I96+1,L$50))</f>
        <v>#N/A</v>
      </c>
    </row>
    <row r="97" spans="1:17" x14ac:dyDescent="0.25">
      <c r="A97"/>
      <c r="B97"/>
      <c r="C97"/>
      <c r="D97"/>
      <c r="E97"/>
      <c r="F97"/>
      <c r="I97" s="25">
        <v>45</v>
      </c>
      <c r="J97" s="28" t="str" cm="1">
        <f t="array" ref="J97">IF(INDEX('ETAPA 1'!$B$106:$AT$171,$I97+1,J$50)=0,"",INDEX('ETAPA 1'!$B$106:$AT$171,$I97+1,J$50))</f>
        <v/>
      </c>
      <c r="K97" s="28" t="e" cm="1">
        <f t="array" ref="K97">IF(INDEX('ETAPA 1'!$B$106:$AT$171,$I97+1,K$50)=0,"",INDEX('ETAPA 1'!$B$106:$AT$171,$I97+1,K$50))</f>
        <v>#N/A</v>
      </c>
      <c r="L97" s="28" t="e" cm="1">
        <f t="array" ref="L97">IF(INDEX('ETAPA 1'!$B$106:$AT$171,$I97+1,L$50)=0,"",INDEX('ETAPA 1'!$B$106:$AT$171,$I97+1,L$50))</f>
        <v>#N/A</v>
      </c>
    </row>
    <row r="98" spans="1:17" x14ac:dyDescent="0.25">
      <c r="A98"/>
      <c r="B98"/>
      <c r="C98"/>
      <c r="D98"/>
      <c r="E98"/>
      <c r="F98"/>
    </row>
    <row r="99" spans="1:17" x14ac:dyDescent="0.25">
      <c r="A99"/>
      <c r="B99"/>
      <c r="C99"/>
      <c r="D99"/>
      <c r="E99"/>
      <c r="F99"/>
    </row>
    <row r="100" spans="1:17" x14ac:dyDescent="0.25">
      <c r="A100"/>
      <c r="B100"/>
      <c r="C100"/>
      <c r="D100"/>
      <c r="E100"/>
      <c r="F100"/>
    </row>
    <row r="101" spans="1:17" x14ac:dyDescent="0.25">
      <c r="A101"/>
      <c r="B101"/>
      <c r="C101"/>
      <c r="D101"/>
      <c r="E101"/>
      <c r="F101"/>
    </row>
    <row r="102" spans="1:17" x14ac:dyDescent="0.25">
      <c r="A102"/>
      <c r="B102"/>
      <c r="C102"/>
      <c r="D102"/>
      <c r="E102"/>
      <c r="F102"/>
    </row>
    <row r="103" spans="1:17" x14ac:dyDescent="0.25">
      <c r="A103"/>
      <c r="B103"/>
      <c r="C103"/>
      <c r="D103"/>
      <c r="E103"/>
      <c r="F103"/>
    </row>
    <row r="104" spans="1:17" x14ac:dyDescent="0.25">
      <c r="A104"/>
      <c r="B104"/>
      <c r="C104"/>
      <c r="D104"/>
      <c r="E104"/>
      <c r="F104"/>
    </row>
    <row r="105" spans="1:17" ht="12.75" x14ac:dyDescent="0.2">
      <c r="A105" s="26">
        <v>8.0498842592592601E-4</v>
      </c>
      <c r="B105" s="2">
        <v>1</v>
      </c>
      <c r="C105" s="2">
        <v>2</v>
      </c>
      <c r="D105" s="2">
        <v>3</v>
      </c>
      <c r="E105" s="2">
        <v>4</v>
      </c>
      <c r="F105" s="2">
        <v>5</v>
      </c>
      <c r="G105" s="2">
        <v>6</v>
      </c>
      <c r="H105" s="2">
        <v>7</v>
      </c>
      <c r="I105" s="2">
        <v>8</v>
      </c>
      <c r="J105" s="2">
        <v>9</v>
      </c>
      <c r="K105" s="2">
        <v>10</v>
      </c>
      <c r="L105" s="2">
        <v>11</v>
      </c>
      <c r="M105" s="2">
        <v>12</v>
      </c>
      <c r="N105" s="2">
        <v>13</v>
      </c>
      <c r="O105" s="2">
        <v>14</v>
      </c>
      <c r="P105" s="2">
        <v>15</v>
      </c>
      <c r="Q105" s="2">
        <v>16</v>
      </c>
    </row>
    <row r="106" spans="1:17" ht="30" x14ac:dyDescent="0.2">
      <c r="A106" s="4" t="s">
        <v>7</v>
      </c>
      <c r="B106" s="3" t="s">
        <v>8</v>
      </c>
      <c r="C106" s="3" t="s">
        <v>9</v>
      </c>
      <c r="D106" s="3" t="s">
        <v>10</v>
      </c>
      <c r="E106" s="3" t="s">
        <v>11</v>
      </c>
      <c r="F106" s="3" t="s">
        <v>12</v>
      </c>
      <c r="G106" s="3" t="s">
        <v>13</v>
      </c>
      <c r="H106" s="3" t="s">
        <v>14</v>
      </c>
      <c r="I106" s="3" t="s">
        <v>15</v>
      </c>
      <c r="J106" s="3" t="s">
        <v>16</v>
      </c>
      <c r="K106" s="3" t="s">
        <v>17</v>
      </c>
      <c r="L106" s="3" t="s">
        <v>18</v>
      </c>
      <c r="M106" s="3" t="s">
        <v>19</v>
      </c>
      <c r="N106" s="3" t="s">
        <v>20</v>
      </c>
      <c r="O106" s="3" t="s">
        <v>21</v>
      </c>
      <c r="P106" s="3" t="s">
        <v>22</v>
      </c>
      <c r="Q106" s="3" t="s">
        <v>23</v>
      </c>
    </row>
    <row r="107" spans="1:17" ht="12.75" x14ac:dyDescent="0.2">
      <c r="A107" s="2">
        <v>1</v>
      </c>
      <c r="B107" s="27">
        <v>7.8503544161837857E-2</v>
      </c>
      <c r="C107" s="27">
        <v>7.8417276530890895E-2</v>
      </c>
      <c r="D107" s="27">
        <v>9.1443688803899137E-2</v>
      </c>
      <c r="E107" s="27">
        <v>7.6792569481387643E-2</v>
      </c>
      <c r="F107" s="27">
        <v>7.6907592989317167E-2</v>
      </c>
      <c r="G107" s="27">
        <v>0.13210449885695397</v>
      </c>
      <c r="H107" s="27">
        <v>8.9042573075872253E-2</v>
      </c>
      <c r="I107" s="27">
        <v>6.6483587583212156E-2</v>
      </c>
      <c r="J107" s="27">
        <v>0.14439763626691199</v>
      </c>
      <c r="K107" s="27">
        <v>8.3952782849994897E-2</v>
      </c>
      <c r="L107" s="27">
        <v>8.9071328952854661E-2</v>
      </c>
      <c r="M107" s="27">
        <v>8.7072795502580735E-2</v>
      </c>
      <c r="N107" s="27">
        <v>7.963940130264105E-2</v>
      </c>
      <c r="O107" s="27">
        <v>0.10848154591594651</v>
      </c>
      <c r="P107" s="27">
        <v>7.5944271110408051E-2</v>
      </c>
      <c r="Q107" s="1">
        <v>0.10501646273957239</v>
      </c>
    </row>
    <row r="108" spans="1:17" ht="12.75" x14ac:dyDescent="0.2">
      <c r="A108" s="2">
        <v>2</v>
      </c>
      <c r="B108" s="27">
        <v>1.0064556943825197E-2</v>
      </c>
      <c r="C108" s="27">
        <v>2.1495018044312607E-2</v>
      </c>
      <c r="D108" s="27">
        <v>1.0481517160069431E-2</v>
      </c>
      <c r="E108" s="27">
        <v>4.0747077684001522E-2</v>
      </c>
      <c r="F108" s="27">
        <v>5.6735345286192812E-2</v>
      </c>
      <c r="G108" s="27">
        <v>2.0517318226912485E-2</v>
      </c>
      <c r="H108" s="27">
        <v>0.12563442653592327</v>
      </c>
      <c r="I108" s="27">
        <v>1.3069546088481659E-2</v>
      </c>
      <c r="J108" s="27">
        <v>2.7778177164958107E-2</v>
      </c>
      <c r="K108" s="27">
        <v>4.2601831749363661E-2</v>
      </c>
      <c r="L108" s="27">
        <v>0.11822978821296586</v>
      </c>
      <c r="M108" s="27">
        <v>4.4959813661917002E-2</v>
      </c>
      <c r="N108" s="27">
        <v>3.2896723267817736E-2</v>
      </c>
      <c r="O108" s="27">
        <v>4.3349484550905024E-2</v>
      </c>
      <c r="P108" s="27">
        <v>4.1580998116489853E-2</v>
      </c>
      <c r="Q108" s="1">
        <v>2.7878822734396212E-2</v>
      </c>
    </row>
    <row r="109" spans="1:17" ht="12.75" x14ac:dyDescent="0.2">
      <c r="A109" s="2">
        <v>3</v>
      </c>
      <c r="B109" s="27">
        <v>6.1106238587508924E-3</v>
      </c>
      <c r="C109" s="27">
        <v>1.039524952912233E-2</v>
      </c>
      <c r="D109" s="27">
        <v>8.8711880490574581E-3</v>
      </c>
      <c r="E109" s="27">
        <v>2.393926758781318E-2</v>
      </c>
      <c r="F109" s="27">
        <v>4.189731276329571E-2</v>
      </c>
      <c r="G109" s="27">
        <v>4.0991502638351822E-2</v>
      </c>
      <c r="H109" s="27">
        <v>3.0955701571508499E-2</v>
      </c>
      <c r="I109" s="27">
        <v>1.542752800103513E-2</v>
      </c>
      <c r="J109" s="27">
        <v>2.737559488720501E-2</v>
      </c>
      <c r="K109" s="27">
        <v>4.4226538798866906E-2</v>
      </c>
      <c r="L109" s="27">
        <v>2.3838622018374941E-2</v>
      </c>
      <c r="M109" s="27">
        <v>4.6843323604261411E-2</v>
      </c>
      <c r="N109" s="27">
        <v>0.26116087475377792</v>
      </c>
      <c r="O109" s="27">
        <v>4.6383229572543767E-2</v>
      </c>
      <c r="P109" s="27">
        <v>0.15781225287918205</v>
      </c>
      <c r="Q109" s="1">
        <v>3.4018202470129648E-2</v>
      </c>
    </row>
    <row r="110" spans="1:17" ht="12.75" x14ac:dyDescent="0.2">
      <c r="A110" s="2">
        <v>4</v>
      </c>
      <c r="B110" s="27">
        <v>2.0272893272560706E-3</v>
      </c>
      <c r="C110" s="27">
        <v>1.2954522580552146E-2</v>
      </c>
      <c r="D110" s="27">
        <v>8.6698969101808437E-3</v>
      </c>
      <c r="E110" s="27">
        <v>1.847565096116514E-2</v>
      </c>
      <c r="F110" s="27">
        <v>1.1444839038978548E-2</v>
      </c>
      <c r="G110" s="27">
        <v>2.6282871561875244E-2</v>
      </c>
      <c r="H110" s="27">
        <v>2.337852798665729E-2</v>
      </c>
      <c r="I110" s="27">
        <v>8.6555189716898389E-3</v>
      </c>
      <c r="J110" s="27">
        <v>2.0100358010668253E-2</v>
      </c>
      <c r="K110" s="27">
        <v>3.9395551465830722E-2</v>
      </c>
      <c r="L110" s="27">
        <v>3.0294316400914238E-2</v>
      </c>
      <c r="M110" s="27">
        <v>2.3407283863639567E-2</v>
      </c>
      <c r="N110" s="27">
        <v>2.7217437563802082E-2</v>
      </c>
      <c r="O110" s="27">
        <v>3.5039036103003456E-2</v>
      </c>
      <c r="P110" s="27">
        <v>4.3522019812799226E-2</v>
      </c>
      <c r="Q110" s="1">
        <v>4.5549309140055436E-2</v>
      </c>
    </row>
    <row r="111" spans="1:17" ht="12.75" x14ac:dyDescent="0.2">
      <c r="A111" s="2">
        <v>5</v>
      </c>
      <c r="B111" s="27">
        <v>3.9395551465830321E-3</v>
      </c>
      <c r="C111" s="27">
        <v>1.1401705223504997E-2</v>
      </c>
      <c r="D111" s="27">
        <v>7.7065750312718612E-3</v>
      </c>
      <c r="E111" s="27">
        <v>1.2178113902028638E-2</v>
      </c>
      <c r="F111" s="27">
        <v>1.5312504493105752E-2</v>
      </c>
      <c r="G111" s="27">
        <v>1.2393782979396391E-2</v>
      </c>
      <c r="H111" s="27">
        <v>2.8152003565728789E-2</v>
      </c>
      <c r="I111" s="27">
        <v>9.5757070351251364E-3</v>
      </c>
      <c r="J111" s="27">
        <v>2.8008224180816863E-2</v>
      </c>
      <c r="K111" s="27">
        <v>2.5204526175037149E-2</v>
      </c>
      <c r="L111" s="27">
        <v>0.12505930899627596</v>
      </c>
      <c r="M111" s="27">
        <v>2.8525829966499335E-2</v>
      </c>
      <c r="N111" s="27">
        <v>2.5391439375422223E-2</v>
      </c>
      <c r="O111" s="27">
        <v>3.2292849851188167E-2</v>
      </c>
      <c r="P111" s="27">
        <v>3.7425773892539344E-2</v>
      </c>
      <c r="Q111" s="1">
        <v>5.4061048726833351E-2</v>
      </c>
    </row>
    <row r="112" spans="1:17" ht="12.75" x14ac:dyDescent="0.2">
      <c r="A112" s="2">
        <v>6</v>
      </c>
      <c r="B112" s="27">
        <v>3.0049891446563264E-3</v>
      </c>
      <c r="C112" s="27">
        <v>1.2134980086554954E-2</v>
      </c>
      <c r="D112" s="27">
        <v>3.9395551465830321E-3</v>
      </c>
      <c r="E112" s="27">
        <v>1.1013500884243176E-2</v>
      </c>
      <c r="F112" s="27">
        <v>9.7194864200370618E-3</v>
      </c>
      <c r="G112" s="27">
        <v>1.4076001782864327E-2</v>
      </c>
      <c r="H112" s="27">
        <v>1.4607985507037938E-2</v>
      </c>
      <c r="I112" s="27">
        <v>5.8518209659098579E-3</v>
      </c>
      <c r="J112" s="27">
        <v>2.0402294718983107E-2</v>
      </c>
      <c r="K112" s="27">
        <v>2.3105347155324713E-2</v>
      </c>
      <c r="L112" s="27">
        <v>2.104930195108623E-2</v>
      </c>
      <c r="M112" s="27">
        <v>2.1264971028453716E-2</v>
      </c>
      <c r="N112" s="27">
        <v>2.1581285675259708E-2</v>
      </c>
      <c r="O112" s="27">
        <v>2.9115325444637772E-2</v>
      </c>
      <c r="P112" s="27">
        <v>3.7051947491768392E-2</v>
      </c>
      <c r="Q112" s="1">
        <v>4.4384696122269973E-2</v>
      </c>
    </row>
    <row r="113" spans="1:17" ht="12.75" x14ac:dyDescent="0.2">
      <c r="A113" s="2">
        <v>7</v>
      </c>
      <c r="B113" s="27">
        <v>5.0897902258772209E-3</v>
      </c>
      <c r="C113" s="27">
        <v>1.2206869779010915E-2</v>
      </c>
      <c r="D113" s="27">
        <v>4.4571609322637532E-4</v>
      </c>
      <c r="E113" s="27">
        <v>1.2724475564693388E-2</v>
      </c>
      <c r="F113" s="27">
        <v>6.4844502595217098E-3</v>
      </c>
      <c r="G113" s="27">
        <v>1.3213325473393584E-2</v>
      </c>
      <c r="H113" s="27">
        <v>1.1588618423890338E-2</v>
      </c>
      <c r="I113" s="27">
        <v>3.1200126525858397E-3</v>
      </c>
      <c r="J113" s="27">
        <v>1.6922833604117723E-2</v>
      </c>
      <c r="K113" s="27">
        <v>1.8964500869865203E-2</v>
      </c>
      <c r="L113" s="27">
        <v>1.8058690744920908E-2</v>
      </c>
      <c r="M113" s="27">
        <v>1.8087446621903321E-2</v>
      </c>
      <c r="N113" s="27">
        <v>2.1451884228839192E-2</v>
      </c>
      <c r="O113" s="27">
        <v>2.5075124728616366E-2</v>
      </c>
      <c r="P113" s="27">
        <v>2.9575419476355419E-2</v>
      </c>
      <c r="Q113" s="1">
        <v>2.5664620206754665E-2</v>
      </c>
    </row>
    <row r="114" spans="1:17" ht="12.75" x14ac:dyDescent="0.2">
      <c r="A114" s="2">
        <v>8</v>
      </c>
      <c r="B114" s="27">
        <v>3.6807522537418628E-3</v>
      </c>
      <c r="C114" s="27">
        <v>1.4047245905881914E-2</v>
      </c>
      <c r="D114" s="27">
        <v>5.1904357953155957E-3</v>
      </c>
      <c r="E114" s="27">
        <v>1.6448361633908802E-2</v>
      </c>
      <c r="F114" s="27">
        <v>1.0122068697790022E-2</v>
      </c>
      <c r="G114" s="27">
        <v>1.4536095814581975E-2</v>
      </c>
      <c r="H114" s="27">
        <v>1.4909922215352792E-2</v>
      </c>
      <c r="I114" s="27">
        <v>5.0322784719123966E-3</v>
      </c>
      <c r="J114" s="27">
        <v>1.8418139207200451E-2</v>
      </c>
      <c r="K114" s="27">
        <v>3.5240327241879935E-2</v>
      </c>
      <c r="L114" s="27">
        <v>1.4421072306652462E-2</v>
      </c>
      <c r="M114" s="27">
        <v>3.741139595404807E-2</v>
      </c>
      <c r="N114" s="27">
        <v>1.5441905939526268E-2</v>
      </c>
      <c r="O114" s="27">
        <v>3.2580408621011879E-2</v>
      </c>
      <c r="P114" s="27">
        <v>2.6699831778119475E-2</v>
      </c>
      <c r="Q114" s="1">
        <v>3.6922546045348004E-2</v>
      </c>
    </row>
    <row r="115" spans="1:17" ht="12.75" x14ac:dyDescent="0.2">
      <c r="A115" s="2">
        <v>9</v>
      </c>
      <c r="B115" s="27">
        <v>1.7828643729060401E-3</v>
      </c>
      <c r="C115" s="27">
        <v>1.7727998159623778E-2</v>
      </c>
      <c r="D115" s="27">
        <v>4.4427829937743659E-3</v>
      </c>
      <c r="E115" s="27">
        <v>9.8345099279664415E-3</v>
      </c>
      <c r="F115" s="27">
        <v>6.8870325372746687E-3</v>
      </c>
      <c r="G115" s="27">
        <v>1.7052235050538243E-2</v>
      </c>
      <c r="H115" s="27">
        <v>1.9640263978950603E-2</v>
      </c>
      <c r="I115" s="27">
        <v>5.9237106583656862E-3</v>
      </c>
      <c r="J115" s="27">
        <v>2.7361216948713872E-2</v>
      </c>
      <c r="K115" s="27">
        <v>2.280341044701013E-2</v>
      </c>
      <c r="L115" s="27">
        <v>1.6203936679558772E-2</v>
      </c>
      <c r="M115" s="27">
        <v>2.2731520754554032E-2</v>
      </c>
      <c r="N115" s="27">
        <v>2.6872367040013678E-2</v>
      </c>
      <c r="O115" s="27">
        <v>3.3529352561429727E-2</v>
      </c>
      <c r="P115" s="27">
        <v>2.4154936665180798E-2</v>
      </c>
      <c r="Q115" s="1">
        <v>5.0682233181406203E-2</v>
      </c>
    </row>
    <row r="116" spans="1:17" ht="12.75" x14ac:dyDescent="0.2">
      <c r="A116" s="2">
        <v>10</v>
      </c>
      <c r="B116" s="27">
        <v>3.3500596684445964E-3</v>
      </c>
      <c r="C116" s="27">
        <v>1.846127302267387E-2</v>
      </c>
      <c r="D116" s="27">
        <v>0.12579258385932607</v>
      </c>
      <c r="E116" s="27">
        <v>1.3472128366234752E-2</v>
      </c>
      <c r="F116" s="27">
        <v>4.5434285632126054E-3</v>
      </c>
      <c r="G116" s="27">
        <v>1.5988267602191287E-2</v>
      </c>
      <c r="H116" s="27">
        <v>1.6549007203347177E-2</v>
      </c>
      <c r="I116" s="27">
        <v>0.11883366162959542</v>
      </c>
      <c r="J116" s="27">
        <v>2.1351238659400817E-2</v>
      </c>
      <c r="K116" s="27">
        <v>1.1272303777084346E-2</v>
      </c>
      <c r="L116" s="27">
        <v>1.5830110278788088E-2</v>
      </c>
      <c r="M116" s="27">
        <v>2.033040502652728E-2</v>
      </c>
      <c r="N116" s="27">
        <v>1.9438972840074259E-2</v>
      </c>
      <c r="O116" s="27">
        <v>3.597360210493003E-2</v>
      </c>
      <c r="P116" s="27">
        <v>3.2005291081364719E-2</v>
      </c>
      <c r="Q116" s="1">
        <v>4.1839801009331157E-2</v>
      </c>
    </row>
    <row r="117" spans="1:17" ht="12.75" x14ac:dyDescent="0.2">
      <c r="A117" s="2">
        <v>11</v>
      </c>
      <c r="B117" s="27">
        <v>5.3054593032449736E-3</v>
      </c>
      <c r="C117" s="27">
        <v>1.1027878822734314E-2</v>
      </c>
      <c r="D117" s="27">
        <v>8.3248263863927082E-3</v>
      </c>
      <c r="E117" s="27">
        <v>5.6073960115598283E-3</v>
      </c>
      <c r="F117" s="27">
        <v>6.4988281980128482E-3</v>
      </c>
      <c r="G117" s="27">
        <v>1.6448361633908802E-2</v>
      </c>
      <c r="H117" s="27">
        <v>1.617518080257636E-2</v>
      </c>
      <c r="I117" s="27">
        <v>1.5499417693490959E-2</v>
      </c>
      <c r="J117" s="27">
        <v>1.9525240471021089E-2</v>
      </c>
      <c r="K117" s="27">
        <v>2.2889678077957231E-2</v>
      </c>
      <c r="L117" s="27">
        <v>2.0344782965018553E-2</v>
      </c>
      <c r="M117" s="27">
        <v>1.6419605756926525E-2</v>
      </c>
      <c r="N117" s="27">
        <v>1.680781009618848E-2</v>
      </c>
      <c r="O117" s="27">
        <v>3.4924012595073946E-2</v>
      </c>
      <c r="P117" s="27">
        <v>2.5204526175037149E-2</v>
      </c>
      <c r="Q117" s="1">
        <v>4.3708933013184299E-2</v>
      </c>
    </row>
    <row r="118" spans="1:17" ht="12.75" x14ac:dyDescent="0.2">
      <c r="A118" s="2">
        <v>12</v>
      </c>
      <c r="B118" s="27">
        <v>3.7526419461975558E-3</v>
      </c>
      <c r="C118" s="27">
        <v>1.2724475564693388E-2</v>
      </c>
      <c r="D118" s="27">
        <v>8.9143218645308733E-3</v>
      </c>
      <c r="E118" s="27">
        <v>9.8488878664577135E-3</v>
      </c>
      <c r="F118" s="27">
        <v>5.7224195194892063E-3</v>
      </c>
      <c r="G118" s="27">
        <v>1.5700708832367436E-2</v>
      </c>
      <c r="H118" s="27">
        <v>1.9007634685338753E-2</v>
      </c>
      <c r="I118" s="27">
        <v>8.6267630947072932E-3</v>
      </c>
      <c r="J118" s="27">
        <v>1.699472329657355E-2</v>
      </c>
      <c r="K118" s="27">
        <v>1.6894077727135311E-2</v>
      </c>
      <c r="L118" s="27">
        <v>2.0646719673333137E-2</v>
      </c>
      <c r="M118" s="27">
        <v>1.9740909548388846E-2</v>
      </c>
      <c r="N118" s="27">
        <v>1.394660033644354E-2</v>
      </c>
      <c r="O118" s="27">
        <v>2.376673232591911E-2</v>
      </c>
      <c r="P118" s="27">
        <v>2.1264971028453716E-2</v>
      </c>
      <c r="Q118" s="1">
        <v>4.1379706977613513E-2</v>
      </c>
    </row>
    <row r="119" spans="1:17" ht="12.75" x14ac:dyDescent="0.2">
      <c r="A119" s="2">
        <v>13</v>
      </c>
      <c r="B119" s="27">
        <v>7.8791102931660643E-3</v>
      </c>
      <c r="C119" s="27">
        <v>1.2623829995255149E-2</v>
      </c>
      <c r="D119" s="27">
        <v>7.4046383229571418E-3</v>
      </c>
      <c r="E119" s="27">
        <v>2.8324538827619893E-3</v>
      </c>
      <c r="F119" s="27">
        <v>0</v>
      </c>
      <c r="G119" s="27">
        <v>1.8303115699270938E-2</v>
      </c>
      <c r="H119" s="27">
        <v>1.3817198890023023E-2</v>
      </c>
      <c r="I119" s="27">
        <v>2.0560452042384823E-3</v>
      </c>
      <c r="J119" s="27">
        <v>1.7296660004888539E-2</v>
      </c>
      <c r="K119" s="27">
        <v>1.5556929447455512E-2</v>
      </c>
      <c r="L119" s="27">
        <v>2.3335394171183604E-2</v>
      </c>
      <c r="M119" s="27">
        <v>2.2875300139465957E-2</v>
      </c>
      <c r="N119" s="27">
        <v>3.7425773892539344E-2</v>
      </c>
      <c r="O119" s="27">
        <v>2.3177236847780676E-2</v>
      </c>
      <c r="P119" s="27">
        <v>6.0128538770111095E-2</v>
      </c>
      <c r="Q119" s="1">
        <v>5.2493853431294792E-2</v>
      </c>
    </row>
    <row r="120" spans="1:17" ht="12.75" x14ac:dyDescent="0.2">
      <c r="A120" s="2">
        <v>14</v>
      </c>
      <c r="B120" s="27">
        <v>4.1120904084772343E-3</v>
      </c>
      <c r="C120" s="27">
        <v>2.7950712426852174E-2</v>
      </c>
      <c r="D120" s="27">
        <v>1.9683397794424021E-2</v>
      </c>
      <c r="E120" s="27">
        <v>1.9697775732915292E-2</v>
      </c>
      <c r="F120" s="27">
        <v>1.9970956564247602E-2</v>
      </c>
      <c r="G120" s="27">
        <v>1.6692786588258832E-2</v>
      </c>
      <c r="H120" s="27">
        <v>1.8116202498885733E-2</v>
      </c>
      <c r="I120" s="27">
        <v>2.3004701585886609E-2</v>
      </c>
      <c r="J120" s="27">
        <v>1.3659041566620093E-2</v>
      </c>
      <c r="K120" s="27">
        <v>1.3989734151917226E-2</v>
      </c>
      <c r="L120" s="27">
        <v>1.8029934867938632E-2</v>
      </c>
      <c r="M120" s="27">
        <v>2.033040502652728E-2</v>
      </c>
      <c r="N120" s="27">
        <v>1.7742376098115051E-2</v>
      </c>
      <c r="O120" s="27">
        <v>2.0617963796350725E-2</v>
      </c>
      <c r="P120" s="27">
        <v>3.0337450216387923E-2</v>
      </c>
      <c r="Q120" s="1">
        <v>4.2386162671995908E-2</v>
      </c>
    </row>
    <row r="121" spans="1:17" ht="12.75" x14ac:dyDescent="0.2">
      <c r="A121" s="2">
        <v>15</v>
      </c>
      <c r="B121" s="27">
        <v>6.2256473666804056E-3</v>
      </c>
      <c r="C121" s="27">
        <v>2.7404350764187155E-2</v>
      </c>
      <c r="D121" s="27">
        <v>3.1803999942488101E-2</v>
      </c>
      <c r="E121" s="27">
        <v>2.3191614786271814E-2</v>
      </c>
      <c r="F121" s="27">
        <v>2.9848600307687861E-2</v>
      </c>
      <c r="G121" s="27">
        <v>1.6922833604117723E-2</v>
      </c>
      <c r="H121" s="27">
        <v>1.3774065074549473E-2</v>
      </c>
      <c r="I121" s="27">
        <v>2.2487095800204002E-2</v>
      </c>
      <c r="J121" s="27">
        <v>1.699472329657355E-2</v>
      </c>
      <c r="K121" s="27">
        <v>1.5643197078402615E-2</v>
      </c>
      <c r="L121" s="27">
        <v>1.5901999971244186E-2</v>
      </c>
      <c r="M121" s="27">
        <v>3.1502063234173386E-2</v>
      </c>
      <c r="N121" s="27">
        <v>1.6894077727135311E-2</v>
      </c>
      <c r="O121" s="27">
        <v>3.6361806444191985E-2</v>
      </c>
      <c r="P121" s="27">
        <v>2.5635864329772388E-2</v>
      </c>
      <c r="Q121" s="1">
        <v>6.6397319952265318E-2</v>
      </c>
    </row>
    <row r="122" spans="1:17" ht="12.75" x14ac:dyDescent="0.2">
      <c r="A122" s="2">
        <v>16</v>
      </c>
      <c r="B122" s="27">
        <v>7.634685338816033E-3</v>
      </c>
      <c r="C122" s="27">
        <v>1.0050179005334194E-2</v>
      </c>
      <c r="D122" s="27">
        <v>8.6411410331985669E-3</v>
      </c>
      <c r="E122" s="27">
        <v>9.5757070351251364E-3</v>
      </c>
      <c r="F122" s="27">
        <v>7.6778191542894491E-3</v>
      </c>
      <c r="G122" s="27">
        <v>1.903639056232103E-2</v>
      </c>
      <c r="H122" s="27">
        <v>1.8173714252850422E-2</v>
      </c>
      <c r="I122" s="27">
        <v>1.0812209745366562E-2</v>
      </c>
      <c r="J122" s="27">
        <v>1.2911388765078864E-2</v>
      </c>
      <c r="K122" s="27">
        <v>1.5441905939526268E-2</v>
      </c>
      <c r="L122" s="27">
        <v>1.6045779356155844E-2</v>
      </c>
      <c r="M122" s="27">
        <v>2.8554585843481747E-2</v>
      </c>
      <c r="N122" s="27">
        <v>2.680047734755785E-2</v>
      </c>
      <c r="O122" s="27">
        <v>2.7965090365343313E-2</v>
      </c>
      <c r="P122" s="27">
        <v>3.6146137366824233E-2</v>
      </c>
      <c r="Q122" s="1">
        <v>-1</v>
      </c>
    </row>
    <row r="123" spans="1:17" ht="12.75" x14ac:dyDescent="0.2">
      <c r="A123" s="2">
        <v>17</v>
      </c>
      <c r="B123" s="27">
        <v>6.1393797357334389E-3</v>
      </c>
      <c r="C123" s="27">
        <v>1.0912855314804801E-2</v>
      </c>
      <c r="D123" s="27">
        <v>1.6203936679558772E-2</v>
      </c>
      <c r="E123" s="27">
        <v>1.4967433969317481E-2</v>
      </c>
      <c r="F123" s="27">
        <v>1.631896018748815E-2</v>
      </c>
      <c r="G123" s="27">
        <v>1.7713620221132775E-2</v>
      </c>
      <c r="H123" s="27">
        <v>1.1329815531049035E-2</v>
      </c>
      <c r="I123" s="27">
        <v>1.6218314618050046E-2</v>
      </c>
      <c r="J123" s="27">
        <v>1.4881166338370246E-2</v>
      </c>
      <c r="K123" s="27">
        <v>1.6448361633908802E-2</v>
      </c>
      <c r="L123" s="27">
        <v>1.9726531609897704E-2</v>
      </c>
      <c r="M123" s="27">
        <v>2.2630875185115928E-2</v>
      </c>
      <c r="N123" s="27">
        <v>1.8921367054391652E-2</v>
      </c>
      <c r="O123" s="27">
        <v>2.3349772109674878E-2</v>
      </c>
      <c r="P123" s="27">
        <v>3.6678121090997842E-2</v>
      </c>
      <c r="Q123" s="1">
        <v>-1</v>
      </c>
    </row>
    <row r="124" spans="1:17" ht="12.75" x14ac:dyDescent="0.2">
      <c r="A124" s="2">
        <v>18</v>
      </c>
      <c r="B124" s="27">
        <v>4.8166093945449136E-3</v>
      </c>
      <c r="C124" s="27">
        <v>1.2508806487325771E-2</v>
      </c>
      <c r="D124" s="27">
        <v>5.9524665353479639E-3</v>
      </c>
      <c r="E124" s="27">
        <v>1.1531106669925649E-2</v>
      </c>
      <c r="F124" s="27">
        <v>7.3327486305013135E-3</v>
      </c>
      <c r="G124" s="27">
        <v>1.9180169947232956E-2</v>
      </c>
      <c r="H124" s="27">
        <v>1.3831576828514026E-2</v>
      </c>
      <c r="I124" s="27">
        <v>5.4636166266481719E-3</v>
      </c>
      <c r="J124" s="27">
        <v>1.7124124742994337E-2</v>
      </c>
      <c r="K124" s="27">
        <v>2.1121191643542061E-2</v>
      </c>
      <c r="L124" s="27">
        <v>1.889261117740924E-2</v>
      </c>
      <c r="M124" s="27">
        <v>3.5743555089071136E-2</v>
      </c>
      <c r="N124" s="27">
        <v>2.7332461071731595E-2</v>
      </c>
      <c r="O124" s="27">
        <v>3.0035513508072934E-2</v>
      </c>
      <c r="P124" s="27">
        <v>3.2824833575361909E-2</v>
      </c>
      <c r="Q124" s="1">
        <v>-1</v>
      </c>
    </row>
    <row r="125" spans="1:17" ht="12.75" x14ac:dyDescent="0.2">
      <c r="A125" s="2">
        <v>19</v>
      </c>
      <c r="B125" s="27">
        <v>5.5498842575950041E-3</v>
      </c>
      <c r="C125" s="27">
        <v>1.0136446636281295E-2</v>
      </c>
      <c r="D125" s="27">
        <v>1.4191025290793705E-2</v>
      </c>
      <c r="E125" s="27">
        <v>1.7713620221132775E-2</v>
      </c>
      <c r="F125" s="27">
        <v>1.7152880619976614E-2</v>
      </c>
      <c r="G125" s="27">
        <v>1.4909922215352792E-2</v>
      </c>
      <c r="H125" s="27">
        <v>1.6534629264855903E-2</v>
      </c>
      <c r="I125" s="27">
        <v>1.0812209745366562E-2</v>
      </c>
      <c r="J125" s="27">
        <v>1.7914911360009118E-2</v>
      </c>
      <c r="K125" s="27">
        <v>1.9712153671406434E-2</v>
      </c>
      <c r="L125" s="27">
        <v>2.2041379706977626E-2</v>
      </c>
      <c r="M125" s="27">
        <v>3.1099480956420424E-2</v>
      </c>
      <c r="N125" s="27">
        <v>1.7124124742994337E-2</v>
      </c>
      <c r="O125" s="27">
        <v>2.951790772239073E-2</v>
      </c>
      <c r="P125" s="27">
        <v>3.2997368837256111E-2</v>
      </c>
      <c r="Q125" s="1">
        <v>-1</v>
      </c>
    </row>
    <row r="126" spans="1:17" ht="12.75" x14ac:dyDescent="0.2">
      <c r="A126" s="2">
        <v>20</v>
      </c>
      <c r="B126" s="27">
        <v>8.0947793705339506E-3</v>
      </c>
      <c r="C126" s="27">
        <v>1.0884099437822391E-2</v>
      </c>
      <c r="D126" s="27">
        <v>9.316904142284102E-3</v>
      </c>
      <c r="E126" s="27">
        <v>1.3889088582478851E-2</v>
      </c>
      <c r="F126" s="27">
        <v>1.1502350792943237E-2</v>
      </c>
      <c r="G126" s="27">
        <v>1.6577763080329318E-2</v>
      </c>
      <c r="H126" s="27">
        <v>1.506807953875572E-2</v>
      </c>
      <c r="I126" s="27">
        <v>1.0251470144210673E-2</v>
      </c>
      <c r="J126" s="27">
        <v>1.8978878808356341E-2</v>
      </c>
      <c r="K126" s="27">
        <v>1.7138502681485344E-2</v>
      </c>
      <c r="L126" s="27">
        <v>1.9884688933300636E-2</v>
      </c>
      <c r="M126" s="27">
        <v>2.418369254216321E-2</v>
      </c>
      <c r="N126" s="27">
        <v>1.2839499072622901E-2</v>
      </c>
      <c r="O126" s="27">
        <v>2.161004155224212E-2</v>
      </c>
      <c r="P126" s="27">
        <v>3.1300772095296907E-2</v>
      </c>
      <c r="Q126" s="1">
        <v>-1</v>
      </c>
    </row>
    <row r="127" spans="1:17" ht="12.75" x14ac:dyDescent="0.2">
      <c r="A127" s="2">
        <v>21</v>
      </c>
      <c r="B127" s="27">
        <v>5.6792857040156557E-3</v>
      </c>
      <c r="C127" s="27">
        <v>1.5053701600264582E-2</v>
      </c>
      <c r="D127" s="27">
        <v>9.3456600192663806E-3</v>
      </c>
      <c r="E127" s="27">
        <v>2.0531696165403623E-2</v>
      </c>
      <c r="F127" s="27">
        <v>1.9697775732915292E-2</v>
      </c>
      <c r="G127" s="27">
        <v>2.136561659789209E-2</v>
      </c>
      <c r="H127" s="27">
        <v>1.2523184425816774E-2</v>
      </c>
      <c r="I127" s="27">
        <v>0.15193167603628976</v>
      </c>
      <c r="J127" s="27">
        <v>1.4349182614196635E-2</v>
      </c>
      <c r="K127" s="27">
        <v>1.9295193455162334E-2</v>
      </c>
      <c r="L127" s="27">
        <v>1.6894077727135311E-2</v>
      </c>
      <c r="M127" s="27">
        <v>2.9920490000143688E-2</v>
      </c>
      <c r="N127" s="27">
        <v>1.0639674483472628E-2</v>
      </c>
      <c r="O127" s="27">
        <v>2.8453940274043372E-2</v>
      </c>
      <c r="P127" s="27">
        <v>3.6146137366824233E-2</v>
      </c>
      <c r="Q127" s="1">
        <v>-1</v>
      </c>
    </row>
    <row r="128" spans="1:17" ht="12.75" x14ac:dyDescent="0.2">
      <c r="A128" s="2">
        <v>22</v>
      </c>
      <c r="B128" s="27">
        <v>3.0049891446563264E-3</v>
      </c>
      <c r="C128" s="27">
        <v>1.4262914983249534E-2</v>
      </c>
      <c r="D128" s="27">
        <v>1.8806343546462139E-2</v>
      </c>
      <c r="E128" s="27">
        <v>1.9640263978950603E-2</v>
      </c>
      <c r="F128" s="27">
        <v>1.9237681701197645E-2</v>
      </c>
      <c r="G128" s="27">
        <v>3.6160515305315506E-2</v>
      </c>
      <c r="H128" s="27">
        <v>1.1171658207645971E-2</v>
      </c>
      <c r="I128" s="27">
        <v>4.9115037885867921E-2</v>
      </c>
      <c r="J128" s="27">
        <v>1.7426061451309059E-2</v>
      </c>
      <c r="K128" s="27">
        <v>1.502494572328217E-2</v>
      </c>
      <c r="L128" s="27">
        <v>1.8734453854006312E-2</v>
      </c>
      <c r="M128" s="27">
        <v>4.3867090336587367E-2</v>
      </c>
      <c r="N128" s="27">
        <v>2.218515909188928E-2</v>
      </c>
      <c r="O128" s="27">
        <v>3.856163103334239E-2</v>
      </c>
      <c r="P128" s="27">
        <v>3.3644376069359105E-2</v>
      </c>
      <c r="Q128" s="1">
        <v>-1</v>
      </c>
    </row>
    <row r="129" spans="1:17" ht="12.75" x14ac:dyDescent="0.2">
      <c r="A129" s="2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1"/>
    </row>
    <row r="130" spans="1:17" ht="12.75" x14ac:dyDescent="0.2">
      <c r="A130" s="2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1"/>
    </row>
    <row r="131" spans="1:17" ht="12.75" x14ac:dyDescent="0.2">
      <c r="A131" s="2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1"/>
    </row>
    <row r="132" spans="1:17" ht="12.75" x14ac:dyDescent="0.2">
      <c r="A132" s="2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1"/>
    </row>
    <row r="133" spans="1:17" ht="12.75" x14ac:dyDescent="0.2">
      <c r="A133" s="2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1"/>
    </row>
    <row r="134" spans="1:17" ht="12.75" x14ac:dyDescent="0.2">
      <c r="A134" s="2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1"/>
    </row>
    <row r="135" spans="1:17" ht="12.75" x14ac:dyDescent="0.2">
      <c r="A135" s="2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1"/>
    </row>
    <row r="136" spans="1:17" ht="12.75" x14ac:dyDescent="0.2">
      <c r="A136" s="2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1"/>
    </row>
    <row r="137" spans="1:17" ht="12.75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2.75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2.75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2.75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2.75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2.75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2.75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2.75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2.75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2.75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2.75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spans="1:17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1:1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1:17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1:17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1:1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1:17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1:1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1:1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1:17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1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1:1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1:17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1:1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1:1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1:17" x14ac:dyDescent="0.25">
      <c r="A191"/>
      <c r="B191"/>
      <c r="C191"/>
      <c r="D191"/>
      <c r="E191"/>
      <c r="F191"/>
    </row>
    <row r="192" spans="1:17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7" x14ac:dyDescent="0.25">
      <c r="A849"/>
      <c r="B849"/>
      <c r="C849"/>
      <c r="D849"/>
      <c r="E849"/>
      <c r="F849"/>
    </row>
    <row r="850" spans="1:7" x14ac:dyDescent="0.25">
      <c r="A850"/>
      <c r="B850"/>
      <c r="C850"/>
      <c r="D850"/>
      <c r="E850"/>
      <c r="F850"/>
    </row>
    <row r="851" spans="1:7" x14ac:dyDescent="0.25">
      <c r="A851"/>
      <c r="B851"/>
      <c r="C851"/>
      <c r="D851"/>
      <c r="E851"/>
      <c r="F851"/>
    </row>
    <row r="852" spans="1:7" x14ac:dyDescent="0.25">
      <c r="A852"/>
      <c r="B852"/>
      <c r="C852"/>
      <c r="D852"/>
      <c r="E852"/>
      <c r="F852"/>
    </row>
    <row r="853" spans="1:7" x14ac:dyDescent="0.25">
      <c r="A853"/>
      <c r="B853"/>
      <c r="C853"/>
      <c r="D853"/>
      <c r="E853"/>
      <c r="F853"/>
    </row>
    <row r="854" spans="1:7" x14ac:dyDescent="0.25">
      <c r="A854"/>
      <c r="B854"/>
      <c r="C854"/>
      <c r="D854"/>
      <c r="E854"/>
      <c r="F854"/>
    </row>
    <row r="855" spans="1:7" x14ac:dyDescent="0.25">
      <c r="A855" s="18"/>
      <c r="B855" s="19"/>
      <c r="C855" s="20"/>
      <c r="D855" s="21"/>
      <c r="E855" s="11"/>
      <c r="F855" s="22"/>
    </row>
    <row r="856" spans="1:7" x14ac:dyDescent="0.25">
      <c r="A856" s="18"/>
      <c r="B856" s="19"/>
      <c r="C856" s="20"/>
      <c r="D856" s="21"/>
      <c r="E856" s="11"/>
      <c r="F856" s="22"/>
    </row>
    <row r="857" spans="1:7" x14ac:dyDescent="0.25">
      <c r="A857" s="18"/>
      <c r="B857" s="19"/>
      <c r="C857" s="20"/>
      <c r="D857" s="21"/>
      <c r="E857" s="11"/>
      <c r="F857" s="22"/>
    </row>
    <row r="858" spans="1:7" x14ac:dyDescent="0.25">
      <c r="A858" s="18"/>
      <c r="B858" s="19"/>
      <c r="C858" s="20"/>
      <c r="D858" s="21"/>
      <c r="E858" s="11"/>
      <c r="F858" s="22"/>
    </row>
    <row r="859" spans="1:7" x14ac:dyDescent="0.25">
      <c r="A859" s="18"/>
      <c r="B859" s="19"/>
      <c r="C859" s="20"/>
      <c r="D859" s="21"/>
      <c r="E859" s="11"/>
      <c r="F859" s="22"/>
    </row>
    <row r="860" spans="1:7" x14ac:dyDescent="0.25">
      <c r="A860" s="18"/>
      <c r="B860" s="19"/>
      <c r="C860" s="20"/>
      <c r="D860" s="21"/>
      <c r="E860" s="11"/>
      <c r="F860" s="22"/>
    </row>
    <row r="861" spans="1:7" x14ac:dyDescent="0.25">
      <c r="A861" s="18"/>
      <c r="B861" s="19"/>
      <c r="C861" s="20"/>
      <c r="D861" s="21"/>
      <c r="E861" s="11"/>
      <c r="F861" s="22"/>
    </row>
    <row r="862" spans="1:7" x14ac:dyDescent="0.25">
      <c r="A862" s="18"/>
      <c r="B862" s="19"/>
      <c r="C862" s="20"/>
      <c r="D862" s="21"/>
      <c r="E862" s="11"/>
      <c r="F862" s="22"/>
    </row>
    <row r="863" spans="1:7" x14ac:dyDescent="0.25">
      <c r="A863" s="18"/>
      <c r="B863" s="19"/>
      <c r="C863" s="20"/>
      <c r="D863" s="21"/>
      <c r="E863" s="11"/>
      <c r="F863" s="22"/>
    </row>
    <row r="864" spans="1:7" x14ac:dyDescent="0.25">
      <c r="A864" s="18"/>
      <c r="B864" s="19"/>
      <c r="C864" s="20"/>
      <c r="D864" s="21"/>
      <c r="E864" s="11"/>
      <c r="F864" s="22"/>
      <c r="G864" s="10"/>
    </row>
    <row r="865" spans="1:7" x14ac:dyDescent="0.25">
      <c r="A865" s="18"/>
      <c r="B865" s="19"/>
      <c r="C865" s="20"/>
      <c r="D865" s="21"/>
      <c r="E865" s="11"/>
      <c r="F865" s="22"/>
      <c r="G865" s="10"/>
    </row>
    <row r="866" spans="1:7" x14ac:dyDescent="0.25">
      <c r="A866" s="18"/>
      <c r="B866" s="19"/>
      <c r="C866" s="20"/>
      <c r="D866" s="21"/>
      <c r="E866" s="11"/>
      <c r="F866" s="22"/>
      <c r="G866" s="10"/>
    </row>
    <row r="867" spans="1:7" x14ac:dyDescent="0.25">
      <c r="A867" s="18"/>
      <c r="B867" s="19"/>
      <c r="C867" s="20"/>
      <c r="D867" s="21"/>
      <c r="E867" s="11"/>
      <c r="F867" s="22"/>
      <c r="G867" s="10"/>
    </row>
    <row r="868" spans="1:7" x14ac:dyDescent="0.25">
      <c r="A868" s="18"/>
      <c r="B868" s="19"/>
      <c r="C868" s="20"/>
      <c r="D868" s="21"/>
      <c r="E868" s="11"/>
      <c r="F868" s="22"/>
      <c r="G868" s="10"/>
    </row>
    <row r="869" spans="1:7" x14ac:dyDescent="0.25">
      <c r="A869" s="18"/>
      <c r="B869" s="19"/>
      <c r="C869" s="20"/>
      <c r="D869" s="21"/>
      <c r="E869" s="11"/>
      <c r="F869" s="22"/>
      <c r="G869" s="10"/>
    </row>
    <row r="870" spans="1:7" x14ac:dyDescent="0.25">
      <c r="A870" s="18"/>
      <c r="B870" s="19"/>
      <c r="C870" s="20"/>
      <c r="D870" s="21"/>
      <c r="E870" s="11"/>
      <c r="F870" s="22"/>
      <c r="G870" s="10"/>
    </row>
    <row r="871" spans="1:7" x14ac:dyDescent="0.25">
      <c r="A871" s="18"/>
      <c r="B871" s="19"/>
      <c r="C871" s="20"/>
      <c r="D871" s="21"/>
      <c r="E871" s="11"/>
      <c r="F871" s="22"/>
      <c r="G871" s="10"/>
    </row>
    <row r="872" spans="1:7" x14ac:dyDescent="0.25">
      <c r="A872" s="18"/>
      <c r="B872" s="19"/>
      <c r="C872" s="20"/>
      <c r="D872" s="21"/>
      <c r="E872" s="11"/>
      <c r="F872" s="22"/>
      <c r="G872" s="10"/>
    </row>
    <row r="873" spans="1:7" x14ac:dyDescent="0.25">
      <c r="A873" s="18"/>
      <c r="B873" s="19"/>
      <c r="C873" s="20"/>
      <c r="D873" s="21"/>
      <c r="E873" s="11"/>
      <c r="F873" s="22"/>
      <c r="G873" s="10"/>
    </row>
    <row r="874" spans="1:7" x14ac:dyDescent="0.25">
      <c r="A874" s="18"/>
      <c r="B874" s="19"/>
      <c r="C874" s="20"/>
      <c r="D874" s="21"/>
      <c r="E874" s="11"/>
      <c r="F874" s="22"/>
      <c r="G874" s="10"/>
    </row>
    <row r="875" spans="1:7" x14ac:dyDescent="0.25">
      <c r="A875" s="18"/>
      <c r="B875" s="19"/>
      <c r="C875" s="20"/>
      <c r="D875" s="21"/>
      <c r="E875" s="11"/>
      <c r="F875" s="22"/>
      <c r="G875" s="10"/>
    </row>
    <row r="876" spans="1:7" x14ac:dyDescent="0.25">
      <c r="A876" s="18"/>
      <c r="B876" s="19"/>
      <c r="C876" s="20"/>
      <c r="D876" s="21"/>
      <c r="E876" s="11"/>
      <c r="F876" s="22"/>
      <c r="G876" s="10"/>
    </row>
    <row r="877" spans="1:7" x14ac:dyDescent="0.25">
      <c r="A877" s="18"/>
      <c r="B877" s="19"/>
      <c r="C877" s="20"/>
      <c r="D877" s="21"/>
      <c r="E877" s="11"/>
      <c r="F877" s="22"/>
      <c r="G877" s="10"/>
    </row>
    <row r="878" spans="1:7" x14ac:dyDescent="0.25">
      <c r="A878" s="18"/>
      <c r="B878" s="19"/>
      <c r="C878" s="20"/>
      <c r="D878" s="21"/>
      <c r="E878" s="11"/>
      <c r="F878" s="22"/>
      <c r="G878" s="10"/>
    </row>
    <row r="879" spans="1:7" x14ac:dyDescent="0.25">
      <c r="A879" s="18"/>
      <c r="B879" s="19"/>
      <c r="C879" s="20"/>
      <c r="D879" s="21"/>
      <c r="E879" s="11"/>
      <c r="F879" s="22"/>
      <c r="G879" s="10"/>
    </row>
    <row r="880" spans="1:7" x14ac:dyDescent="0.25">
      <c r="A880" s="18"/>
      <c r="B880" s="19"/>
      <c r="C880" s="20"/>
      <c r="D880" s="21"/>
      <c r="E880" s="11"/>
      <c r="F880" s="22"/>
      <c r="G880" s="10"/>
    </row>
    <row r="881" spans="1:7" x14ac:dyDescent="0.25">
      <c r="A881" s="18"/>
      <c r="B881" s="19"/>
      <c r="C881" s="20"/>
      <c r="D881" s="21"/>
      <c r="E881" s="11"/>
      <c r="F881" s="22"/>
      <c r="G881" s="10"/>
    </row>
    <row r="882" spans="1:7" x14ac:dyDescent="0.25">
      <c r="A882" s="18"/>
      <c r="B882" s="19"/>
      <c r="C882" s="20"/>
      <c r="D882" s="21"/>
      <c r="E882" s="11"/>
      <c r="F882" s="22"/>
      <c r="G882" s="10"/>
    </row>
    <row r="883" spans="1:7" x14ac:dyDescent="0.25">
      <c r="A883" s="18"/>
      <c r="B883" s="19"/>
      <c r="C883" s="20"/>
      <c r="D883" s="21"/>
      <c r="E883" s="11"/>
      <c r="F883" s="22"/>
      <c r="G883" s="10"/>
    </row>
    <row r="884" spans="1:7" x14ac:dyDescent="0.25">
      <c r="A884" s="18"/>
      <c r="B884" s="19"/>
      <c r="C884" s="20"/>
      <c r="D884" s="21"/>
      <c r="E884" s="11"/>
      <c r="F884" s="22"/>
      <c r="G884" s="10"/>
    </row>
    <row r="885" spans="1:7" x14ac:dyDescent="0.25">
      <c r="A885" s="18"/>
      <c r="B885" s="19"/>
      <c r="C885" s="20"/>
      <c r="D885" s="21"/>
      <c r="E885" s="11"/>
      <c r="F885" s="22"/>
      <c r="G885" s="10"/>
    </row>
    <row r="886" spans="1:7" x14ac:dyDescent="0.25">
      <c r="A886" s="18"/>
      <c r="B886" s="19"/>
      <c r="C886" s="20"/>
      <c r="D886" s="21"/>
      <c r="E886" s="11"/>
      <c r="F886" s="22"/>
      <c r="G886" s="10"/>
    </row>
    <row r="887" spans="1:7" x14ac:dyDescent="0.25">
      <c r="A887" s="18"/>
      <c r="B887" s="19"/>
      <c r="C887" s="20"/>
      <c r="D887" s="21"/>
      <c r="E887" s="11"/>
      <c r="F887" s="22"/>
      <c r="G887" s="10"/>
    </row>
    <row r="888" spans="1:7" x14ac:dyDescent="0.25">
      <c r="A888" s="18"/>
      <c r="B888" s="19"/>
      <c r="C888" s="20"/>
      <c r="D888" s="21"/>
      <c r="E888" s="11"/>
      <c r="F888" s="22"/>
      <c r="G888" s="10"/>
    </row>
    <row r="889" spans="1:7" x14ac:dyDescent="0.25">
      <c r="A889" s="18"/>
      <c r="B889" s="19"/>
      <c r="C889" s="20"/>
      <c r="D889" s="21"/>
      <c r="E889" s="11"/>
      <c r="F889" s="22"/>
      <c r="G889" s="10"/>
    </row>
    <row r="890" spans="1:7" x14ac:dyDescent="0.25">
      <c r="A890" s="18"/>
      <c r="B890" s="19"/>
      <c r="C890" s="20"/>
      <c r="D890" s="21"/>
      <c r="E890" s="11"/>
      <c r="F890" s="22"/>
      <c r="G890" s="10"/>
    </row>
    <row r="891" spans="1:7" x14ac:dyDescent="0.25">
      <c r="A891" s="18"/>
      <c r="B891" s="19"/>
      <c r="C891" s="20"/>
      <c r="D891" s="21"/>
      <c r="E891" s="11"/>
      <c r="F891" s="22"/>
      <c r="G891" s="10"/>
    </row>
    <row r="892" spans="1:7" x14ac:dyDescent="0.25">
      <c r="A892" s="18"/>
      <c r="B892" s="19"/>
      <c r="C892" s="20"/>
      <c r="D892" s="21"/>
      <c r="E892" s="11"/>
      <c r="F892" s="22"/>
      <c r="G892" s="10"/>
    </row>
    <row r="893" spans="1:7" x14ac:dyDescent="0.25">
      <c r="A893" s="18"/>
      <c r="B893" s="19"/>
      <c r="C893" s="20"/>
      <c r="D893" s="21"/>
      <c r="E893" s="11"/>
      <c r="F893" s="22"/>
      <c r="G893" s="10"/>
    </row>
    <row r="894" spans="1:7" x14ac:dyDescent="0.25">
      <c r="A894" s="18"/>
      <c r="B894" s="19"/>
      <c r="C894" s="20"/>
      <c r="D894" s="21"/>
      <c r="E894" s="11"/>
      <c r="F894" s="22"/>
      <c r="G894" s="10"/>
    </row>
    <row r="895" spans="1:7" x14ac:dyDescent="0.25">
      <c r="A895" s="18"/>
      <c r="B895" s="19"/>
      <c r="C895" s="20"/>
      <c r="D895" s="21"/>
      <c r="E895" s="11"/>
      <c r="F895" s="22"/>
      <c r="G895" s="10"/>
    </row>
    <row r="896" spans="1:7" x14ac:dyDescent="0.25">
      <c r="A896" s="18"/>
      <c r="B896" s="19"/>
      <c r="C896" s="20"/>
      <c r="D896" s="21"/>
      <c r="E896" s="11"/>
      <c r="F896" s="22"/>
      <c r="G896" s="10"/>
    </row>
    <row r="897" spans="1:7" x14ac:dyDescent="0.25">
      <c r="A897" s="18"/>
      <c r="B897" s="19"/>
      <c r="C897" s="20"/>
      <c r="D897" s="21"/>
      <c r="E897" s="11"/>
      <c r="F897" s="22"/>
      <c r="G897" s="10"/>
    </row>
    <row r="898" spans="1:7" x14ac:dyDescent="0.25">
      <c r="A898" s="18"/>
      <c r="B898" s="19"/>
      <c r="C898" s="20"/>
      <c r="D898" s="21"/>
      <c r="E898" s="11"/>
      <c r="F898" s="22"/>
      <c r="G898" s="10"/>
    </row>
    <row r="899" spans="1:7" x14ac:dyDescent="0.25">
      <c r="A899" s="18"/>
      <c r="B899" s="19"/>
      <c r="C899" s="20"/>
      <c r="D899" s="21"/>
      <c r="E899" s="11"/>
      <c r="F899" s="22"/>
      <c r="G899" s="10"/>
    </row>
    <row r="900" spans="1:7" x14ac:dyDescent="0.25">
      <c r="A900" s="18"/>
      <c r="B900" s="19"/>
      <c r="C900" s="20"/>
      <c r="D900" s="21"/>
      <c r="E900" s="11"/>
      <c r="F900" s="22"/>
      <c r="G900" s="10"/>
    </row>
    <row r="901" spans="1:7" x14ac:dyDescent="0.25">
      <c r="A901" s="18"/>
      <c r="B901" s="19"/>
      <c r="C901" s="20"/>
      <c r="D901" s="21"/>
      <c r="E901" s="11"/>
      <c r="F901" s="22"/>
      <c r="G901" s="10"/>
    </row>
    <row r="902" spans="1:7" x14ac:dyDescent="0.25">
      <c r="A902" s="18"/>
      <c r="B902" s="19"/>
      <c r="C902" s="20"/>
      <c r="D902" s="21"/>
      <c r="E902" s="11"/>
      <c r="F902" s="22"/>
      <c r="G902" s="10"/>
    </row>
    <row r="903" spans="1:7" x14ac:dyDescent="0.25">
      <c r="A903" s="18"/>
      <c r="B903" s="19"/>
      <c r="C903" s="20"/>
      <c r="D903" s="21"/>
      <c r="E903" s="11"/>
      <c r="F903" s="22"/>
      <c r="G903" s="10"/>
    </row>
    <row r="904" spans="1:7" x14ac:dyDescent="0.25">
      <c r="A904" s="18"/>
      <c r="B904" s="19"/>
      <c r="C904" s="20"/>
      <c r="D904" s="21"/>
      <c r="E904" s="11"/>
      <c r="F904" s="22"/>
      <c r="G904" s="10"/>
    </row>
    <row r="905" spans="1:7" x14ac:dyDescent="0.25">
      <c r="A905" s="18"/>
      <c r="B905" s="19"/>
      <c r="C905" s="20"/>
      <c r="D905" s="21"/>
      <c r="E905" s="11"/>
      <c r="F905" s="22"/>
      <c r="G905" s="10"/>
    </row>
    <row r="906" spans="1:7" x14ac:dyDescent="0.25">
      <c r="A906" s="18"/>
      <c r="B906" s="19"/>
      <c r="C906" s="20"/>
      <c r="D906" s="21"/>
      <c r="E906" s="11"/>
      <c r="F906" s="22"/>
      <c r="G906" s="10"/>
    </row>
    <row r="907" spans="1:7" x14ac:dyDescent="0.25">
      <c r="A907" s="18"/>
      <c r="B907" s="19"/>
      <c r="C907" s="20"/>
      <c r="D907" s="21"/>
      <c r="E907" s="11"/>
      <c r="F907" s="22"/>
      <c r="G907" s="10"/>
    </row>
    <row r="908" spans="1:7" x14ac:dyDescent="0.25">
      <c r="A908" s="18"/>
      <c r="B908" s="19"/>
      <c r="C908" s="20"/>
      <c r="D908" s="21"/>
      <c r="E908" s="11"/>
      <c r="F908" s="22"/>
      <c r="G908" s="10"/>
    </row>
    <row r="909" spans="1:7" x14ac:dyDescent="0.25">
      <c r="A909" s="18"/>
      <c r="B909" s="19"/>
      <c r="C909" s="20"/>
      <c r="D909" s="21"/>
      <c r="E909" s="11"/>
      <c r="F909" s="22"/>
      <c r="G909" s="10"/>
    </row>
    <row r="910" spans="1:7" x14ac:dyDescent="0.25">
      <c r="A910" s="18"/>
      <c r="B910" s="19"/>
      <c r="C910" s="20"/>
      <c r="D910" s="21"/>
      <c r="E910" s="11"/>
      <c r="F910" s="22"/>
      <c r="G910" s="10"/>
    </row>
    <row r="911" spans="1:7" x14ac:dyDescent="0.25">
      <c r="A911" s="18"/>
      <c r="B911" s="19"/>
      <c r="C911" s="20"/>
      <c r="D911" s="21"/>
      <c r="E911" s="11"/>
      <c r="F911" s="22"/>
      <c r="G911" s="10"/>
    </row>
    <row r="912" spans="1:7" x14ac:dyDescent="0.25">
      <c r="A912" s="18"/>
      <c r="B912" s="19"/>
      <c r="C912" s="20"/>
      <c r="D912" s="21"/>
      <c r="E912" s="11"/>
      <c r="F912" s="22"/>
      <c r="G912" s="10"/>
    </row>
    <row r="913" spans="1:7" x14ac:dyDescent="0.25">
      <c r="A913" s="18"/>
      <c r="B913" s="19"/>
      <c r="C913" s="20"/>
      <c r="D913" s="21"/>
      <c r="E913" s="11"/>
      <c r="F913" s="22"/>
      <c r="G913" s="10"/>
    </row>
    <row r="914" spans="1:7" x14ac:dyDescent="0.25">
      <c r="A914" s="18"/>
      <c r="B914" s="19"/>
      <c r="C914" s="20"/>
      <c r="D914" s="21"/>
      <c r="E914" s="11"/>
      <c r="F914" s="22"/>
      <c r="G914" s="10"/>
    </row>
    <row r="915" spans="1:7" x14ac:dyDescent="0.25">
      <c r="A915" s="18"/>
      <c r="B915" s="19"/>
      <c r="C915" s="20"/>
      <c r="D915" s="21"/>
      <c r="E915" s="11"/>
      <c r="F915" s="22"/>
      <c r="G915" s="10"/>
    </row>
    <row r="916" spans="1:7" x14ac:dyDescent="0.25">
      <c r="A916" s="18"/>
      <c r="B916" s="19"/>
      <c r="C916" s="20"/>
      <c r="D916" s="21"/>
      <c r="E916" s="11"/>
      <c r="F916" s="22"/>
      <c r="G916" s="10"/>
    </row>
    <row r="917" spans="1:7" x14ac:dyDescent="0.25">
      <c r="A917" s="18"/>
      <c r="B917" s="19"/>
      <c r="C917" s="20"/>
      <c r="D917" s="21"/>
      <c r="E917" s="11"/>
      <c r="F917" s="22"/>
      <c r="G917" s="10"/>
    </row>
    <row r="918" spans="1:7" x14ac:dyDescent="0.25">
      <c r="A918" s="18"/>
      <c r="B918" s="19"/>
      <c r="C918" s="20"/>
      <c r="D918" s="21"/>
      <c r="E918" s="11"/>
      <c r="F918" s="22"/>
      <c r="G918" s="10"/>
    </row>
    <row r="919" spans="1:7" x14ac:dyDescent="0.25">
      <c r="A919" s="18"/>
      <c r="B919" s="19"/>
      <c r="C919" s="20"/>
      <c r="D919" s="21"/>
      <c r="E919" s="11"/>
      <c r="F919" s="22"/>
      <c r="G919" s="10"/>
    </row>
    <row r="920" spans="1:7" x14ac:dyDescent="0.25">
      <c r="A920" s="18"/>
      <c r="B920" s="19"/>
      <c r="C920" s="20"/>
      <c r="D920" s="21"/>
      <c r="E920" s="11"/>
      <c r="F920" s="22"/>
      <c r="G920" s="10"/>
    </row>
    <row r="921" spans="1:7" x14ac:dyDescent="0.25">
      <c r="A921" s="18"/>
      <c r="B921" s="19"/>
      <c r="C921" s="20"/>
      <c r="D921" s="21"/>
      <c r="E921" s="11"/>
      <c r="F921" s="22"/>
      <c r="G921" s="10"/>
    </row>
    <row r="922" spans="1:7" x14ac:dyDescent="0.25">
      <c r="A922" s="18"/>
      <c r="B922" s="19"/>
      <c r="C922" s="20"/>
      <c r="D922" s="21"/>
      <c r="E922" s="11"/>
      <c r="F922" s="22"/>
      <c r="G922" s="10"/>
    </row>
    <row r="923" spans="1:7" x14ac:dyDescent="0.25">
      <c r="A923" s="18"/>
      <c r="B923" s="19"/>
      <c r="C923" s="20"/>
      <c r="D923" s="21"/>
      <c r="E923" s="11"/>
      <c r="F923" s="22"/>
      <c r="G923" s="10"/>
    </row>
    <row r="924" spans="1:7" x14ac:dyDescent="0.25">
      <c r="A924" s="18"/>
      <c r="B924" s="19"/>
      <c r="C924" s="20"/>
      <c r="D924" s="21"/>
      <c r="E924" s="11"/>
      <c r="F924" s="22"/>
      <c r="G924" s="10"/>
    </row>
    <row r="925" spans="1:7" x14ac:dyDescent="0.25">
      <c r="A925" s="18"/>
      <c r="B925" s="19"/>
      <c r="C925" s="20"/>
      <c r="D925" s="21"/>
      <c r="E925" s="11"/>
      <c r="F925" s="22"/>
      <c r="G925" s="10"/>
    </row>
    <row r="926" spans="1:7" x14ac:dyDescent="0.25">
      <c r="A926" s="18"/>
      <c r="B926" s="19"/>
      <c r="C926" s="20"/>
      <c r="D926" s="21"/>
      <c r="E926" s="11"/>
      <c r="F926" s="22"/>
      <c r="G926" s="10"/>
    </row>
    <row r="927" spans="1:7" x14ac:dyDescent="0.25">
      <c r="A927" s="18"/>
      <c r="B927" s="19"/>
      <c r="C927" s="20"/>
      <c r="D927" s="21"/>
      <c r="E927" s="11"/>
      <c r="F927" s="22"/>
      <c r="G927" s="10"/>
    </row>
    <row r="928" spans="1:7" x14ac:dyDescent="0.25">
      <c r="A928" s="18"/>
      <c r="B928" s="19"/>
      <c r="C928" s="20"/>
      <c r="D928" s="21"/>
      <c r="E928" s="11"/>
      <c r="F928" s="22"/>
      <c r="G928" s="10"/>
    </row>
    <row r="929" spans="1:7" x14ac:dyDescent="0.25">
      <c r="A929" s="18"/>
      <c r="B929" s="19"/>
      <c r="C929" s="20"/>
      <c r="D929" s="21"/>
      <c r="E929" s="11"/>
      <c r="F929" s="22"/>
      <c r="G929" s="10"/>
    </row>
    <row r="930" spans="1:7" x14ac:dyDescent="0.25">
      <c r="A930" s="18"/>
      <c r="B930" s="19"/>
      <c r="C930" s="20"/>
      <c r="D930" s="21"/>
      <c r="E930" s="11"/>
      <c r="F930" s="22"/>
      <c r="G930" s="10"/>
    </row>
    <row r="931" spans="1:7" x14ac:dyDescent="0.25">
      <c r="A931" s="18"/>
      <c r="B931" s="19"/>
      <c r="C931" s="20"/>
      <c r="D931" s="21"/>
      <c r="E931" s="11"/>
      <c r="F931" s="22"/>
      <c r="G931" s="10"/>
    </row>
    <row r="932" spans="1:7" x14ac:dyDescent="0.25">
      <c r="A932" s="18"/>
      <c r="B932" s="19"/>
      <c r="C932" s="20"/>
      <c r="D932" s="21"/>
      <c r="E932" s="11"/>
      <c r="F932" s="22"/>
      <c r="G932" s="10"/>
    </row>
    <row r="933" spans="1:7" x14ac:dyDescent="0.25">
      <c r="A933" s="18"/>
      <c r="B933" s="19"/>
      <c r="C933" s="20"/>
      <c r="D933" s="21"/>
      <c r="E933" s="11"/>
      <c r="F933" s="22"/>
      <c r="G933" s="10"/>
    </row>
    <row r="934" spans="1:7" x14ac:dyDescent="0.25">
      <c r="A934" s="18"/>
      <c r="B934" s="19"/>
      <c r="C934" s="20"/>
      <c r="D934" s="21"/>
      <c r="E934" s="11"/>
      <c r="F934" s="22"/>
      <c r="G934" s="10"/>
    </row>
    <row r="935" spans="1:7" x14ac:dyDescent="0.25">
      <c r="A935" s="18"/>
      <c r="B935" s="19"/>
      <c r="C935" s="20"/>
      <c r="D935" s="21"/>
      <c r="E935" s="11"/>
      <c r="F935" s="22"/>
      <c r="G935" s="10"/>
    </row>
    <row r="936" spans="1:7" x14ac:dyDescent="0.25">
      <c r="A936" s="18"/>
      <c r="B936" s="19"/>
      <c r="C936" s="20"/>
      <c r="D936" s="21"/>
      <c r="E936" s="11"/>
      <c r="F936" s="22"/>
      <c r="G936" s="10"/>
    </row>
    <row r="937" spans="1:7" x14ac:dyDescent="0.25">
      <c r="A937" s="18"/>
      <c r="B937" s="19"/>
      <c r="C937" s="20"/>
      <c r="D937" s="21"/>
      <c r="E937" s="11"/>
      <c r="F937" s="22"/>
      <c r="G937" s="10"/>
    </row>
    <row r="938" spans="1:7" x14ac:dyDescent="0.25">
      <c r="A938" s="18"/>
      <c r="B938" s="19"/>
      <c r="C938" s="20"/>
      <c r="D938" s="21"/>
      <c r="E938" s="11"/>
      <c r="F938" s="22"/>
      <c r="G938" s="10"/>
    </row>
    <row r="939" spans="1:7" x14ac:dyDescent="0.25">
      <c r="A939" s="18"/>
      <c r="B939" s="19"/>
      <c r="C939" s="20"/>
      <c r="D939" s="21"/>
      <c r="E939" s="11"/>
      <c r="F939" s="22"/>
      <c r="G939" s="10"/>
    </row>
    <row r="940" spans="1:7" x14ac:dyDescent="0.25">
      <c r="A940" s="18"/>
      <c r="B940" s="19"/>
      <c r="C940" s="20"/>
      <c r="D940" s="21"/>
      <c r="E940" s="11"/>
      <c r="F940" s="22"/>
      <c r="G940" s="10"/>
    </row>
    <row r="941" spans="1:7" x14ac:dyDescent="0.25">
      <c r="A941" s="18"/>
      <c r="B941" s="19"/>
      <c r="C941" s="20"/>
      <c r="D941" s="21"/>
      <c r="E941" s="11"/>
      <c r="F941" s="22"/>
      <c r="G941" s="10"/>
    </row>
    <row r="942" spans="1:7" x14ac:dyDescent="0.25">
      <c r="A942" s="18"/>
      <c r="B942" s="19"/>
      <c r="C942" s="20"/>
      <c r="D942" s="21"/>
      <c r="E942" s="11"/>
      <c r="F942" s="22"/>
      <c r="G942" s="10"/>
    </row>
    <row r="943" spans="1:7" x14ac:dyDescent="0.25">
      <c r="A943" s="18"/>
      <c r="B943" s="19"/>
      <c r="C943" s="20"/>
      <c r="D943" s="21"/>
      <c r="E943" s="11"/>
      <c r="F943" s="22"/>
      <c r="G943" s="10"/>
    </row>
    <row r="944" spans="1:7" x14ac:dyDescent="0.25">
      <c r="A944" s="18"/>
      <c r="B944" s="19"/>
      <c r="C944" s="20"/>
      <c r="D944" s="21"/>
      <c r="E944" s="11"/>
      <c r="F944" s="22"/>
      <c r="G944" s="10"/>
    </row>
    <row r="945" spans="1:7" x14ac:dyDescent="0.25">
      <c r="A945" s="18"/>
      <c r="B945" s="19"/>
      <c r="C945" s="20"/>
      <c r="D945" s="21"/>
      <c r="E945" s="11"/>
      <c r="F945" s="22"/>
      <c r="G945" s="10"/>
    </row>
    <row r="946" spans="1:7" x14ac:dyDescent="0.25">
      <c r="A946" s="18"/>
      <c r="B946" s="19"/>
      <c r="C946" s="20"/>
      <c r="D946" s="21"/>
      <c r="E946" s="11"/>
      <c r="F946" s="22"/>
      <c r="G946" s="10"/>
    </row>
    <row r="947" spans="1:7" x14ac:dyDescent="0.25">
      <c r="A947" s="18"/>
      <c r="B947" s="19"/>
      <c r="C947" s="20"/>
      <c r="D947" s="21"/>
      <c r="E947" s="11"/>
      <c r="F947" s="22"/>
      <c r="G947" s="10"/>
    </row>
    <row r="948" spans="1:7" x14ac:dyDescent="0.25">
      <c r="A948" s="18"/>
      <c r="B948" s="19"/>
      <c r="C948" s="20"/>
      <c r="D948" s="21"/>
      <c r="E948" s="11"/>
      <c r="F948" s="22"/>
      <c r="G948" s="10"/>
    </row>
    <row r="949" spans="1:7" x14ac:dyDescent="0.25">
      <c r="A949" s="18"/>
      <c r="B949" s="19"/>
      <c r="C949" s="20"/>
      <c r="D949" s="21"/>
      <c r="E949" s="11"/>
      <c r="F949" s="22"/>
      <c r="G949" s="10"/>
    </row>
    <row r="950" spans="1:7" x14ac:dyDescent="0.25">
      <c r="A950" s="18"/>
      <c r="B950" s="19"/>
      <c r="C950" s="20"/>
      <c r="D950" s="21"/>
      <c r="E950" s="11"/>
      <c r="F950" s="22"/>
      <c r="G950" s="10"/>
    </row>
    <row r="951" spans="1:7" x14ac:dyDescent="0.25">
      <c r="A951" s="18"/>
      <c r="B951" s="19"/>
      <c r="C951" s="20"/>
      <c r="D951" s="21"/>
      <c r="E951" s="11"/>
      <c r="F951" s="22"/>
      <c r="G951" s="10"/>
    </row>
    <row r="952" spans="1:7" x14ac:dyDescent="0.25">
      <c r="A952" s="18"/>
      <c r="B952" s="19"/>
      <c r="C952" s="20"/>
      <c r="D952" s="21"/>
      <c r="E952" s="11"/>
      <c r="F952" s="22"/>
      <c r="G952" s="10"/>
    </row>
    <row r="953" spans="1:7" x14ac:dyDescent="0.25">
      <c r="A953" s="18"/>
      <c r="B953" s="19"/>
      <c r="C953" s="20"/>
      <c r="D953" s="21"/>
      <c r="E953" s="11"/>
      <c r="F953" s="22"/>
      <c r="G953" s="10"/>
    </row>
    <row r="954" spans="1:7" x14ac:dyDescent="0.25">
      <c r="A954" s="18"/>
      <c r="B954" s="19"/>
      <c r="C954" s="20"/>
      <c r="D954" s="21"/>
      <c r="E954" s="11"/>
      <c r="F954" s="22"/>
      <c r="G954" s="10"/>
    </row>
    <row r="955" spans="1:7" x14ac:dyDescent="0.25">
      <c r="A955" s="18"/>
      <c r="B955" s="19"/>
      <c r="C955" s="20"/>
      <c r="D955" s="21"/>
      <c r="E955" s="11"/>
      <c r="F955" s="22"/>
      <c r="G955" s="10"/>
    </row>
    <row r="956" spans="1:7" x14ac:dyDescent="0.25">
      <c r="A956" s="18"/>
      <c r="B956" s="19"/>
      <c r="C956" s="20"/>
      <c r="D956" s="21"/>
      <c r="E956" s="11"/>
      <c r="F956" s="22"/>
      <c r="G956" s="10"/>
    </row>
    <row r="957" spans="1:7" x14ac:dyDescent="0.25">
      <c r="A957" s="18"/>
      <c r="B957" s="19"/>
      <c r="C957" s="20"/>
      <c r="D957" s="21"/>
      <c r="E957" s="11"/>
      <c r="F957" s="22"/>
      <c r="G957" s="10"/>
    </row>
    <row r="958" spans="1:7" x14ac:dyDescent="0.25">
      <c r="A958" s="18"/>
      <c r="B958" s="19"/>
      <c r="C958" s="20"/>
      <c r="D958" s="21"/>
      <c r="E958" s="11"/>
      <c r="F958" s="22"/>
      <c r="G958" s="10"/>
    </row>
    <row r="959" spans="1:7" x14ac:dyDescent="0.25">
      <c r="A959" s="18"/>
      <c r="B959" s="19"/>
      <c r="C959" s="20"/>
      <c r="D959" s="21"/>
      <c r="E959" s="11"/>
      <c r="F959" s="22"/>
      <c r="G959" s="10"/>
    </row>
    <row r="960" spans="1:7" x14ac:dyDescent="0.25">
      <c r="A960" s="18"/>
      <c r="B960" s="19"/>
      <c r="C960" s="20"/>
      <c r="D960" s="21"/>
      <c r="E960" s="11"/>
      <c r="F960" s="22"/>
      <c r="G960" s="10"/>
    </row>
    <row r="961" spans="1:7" x14ac:dyDescent="0.25">
      <c r="A961" s="18"/>
      <c r="B961" s="19"/>
      <c r="C961" s="20"/>
      <c r="D961" s="21"/>
      <c r="E961" s="11"/>
      <c r="F961" s="22"/>
      <c r="G961" s="10"/>
    </row>
    <row r="962" spans="1:7" x14ac:dyDescent="0.25">
      <c r="A962" s="18"/>
      <c r="B962" s="19"/>
      <c r="C962" s="20"/>
      <c r="D962" s="21"/>
      <c r="E962" s="11"/>
      <c r="F962" s="22"/>
      <c r="G962" s="10"/>
    </row>
    <row r="963" spans="1:7" x14ac:dyDescent="0.25">
      <c r="A963" s="18"/>
      <c r="B963" s="19"/>
      <c r="C963" s="20"/>
      <c r="D963" s="21"/>
      <c r="E963" s="11"/>
      <c r="F963" s="22"/>
    </row>
    <row r="964" spans="1:7" x14ac:dyDescent="0.25">
      <c r="A964" s="18"/>
      <c r="B964" s="19"/>
      <c r="C964" s="20"/>
      <c r="D964" s="21"/>
      <c r="E964" s="11"/>
      <c r="F964" s="22"/>
    </row>
    <row r="965" spans="1:7" x14ac:dyDescent="0.25">
      <c r="A965" s="18"/>
      <c r="B965" s="19"/>
      <c r="C965" s="20"/>
      <c r="D965" s="21"/>
      <c r="E965" s="11"/>
      <c r="F965" s="22"/>
    </row>
    <row r="966" spans="1:7" x14ac:dyDescent="0.25">
      <c r="A966" s="18"/>
      <c r="B966" s="19"/>
      <c r="C966" s="20"/>
      <c r="D966" s="21"/>
      <c r="E966" s="11"/>
      <c r="F966" s="22"/>
    </row>
    <row r="967" spans="1:7" x14ac:dyDescent="0.25">
      <c r="A967" s="18"/>
      <c r="B967" s="19"/>
      <c r="C967" s="20"/>
      <c r="D967" s="21"/>
      <c r="E967" s="11"/>
      <c r="F967" s="22"/>
    </row>
    <row r="968" spans="1:7" x14ac:dyDescent="0.25">
      <c r="A968" s="18"/>
      <c r="B968" s="19"/>
      <c r="C968" s="20"/>
      <c r="D968" s="21"/>
      <c r="E968" s="11"/>
      <c r="F968" s="22"/>
    </row>
    <row r="969" spans="1:7" x14ac:dyDescent="0.25">
      <c r="A969" s="18"/>
      <c r="B969" s="19"/>
      <c r="C969" s="20"/>
      <c r="D969" s="21"/>
      <c r="E969" s="11"/>
      <c r="F969" s="22"/>
    </row>
    <row r="970" spans="1:7" x14ac:dyDescent="0.25">
      <c r="A970" s="18"/>
      <c r="B970" s="19"/>
      <c r="C970" s="20"/>
      <c r="D970" s="21"/>
      <c r="E970" s="11"/>
      <c r="F970" s="22"/>
    </row>
    <row r="971" spans="1:7" x14ac:dyDescent="0.25">
      <c r="A971" s="18"/>
      <c r="B971" s="19"/>
      <c r="C971" s="20"/>
      <c r="D971" s="21"/>
      <c r="E971" s="11"/>
      <c r="F971" s="22"/>
    </row>
    <row r="972" spans="1:7" x14ac:dyDescent="0.25">
      <c r="A972" s="18"/>
      <c r="B972" s="19"/>
      <c r="C972" s="20"/>
      <c r="D972" s="21"/>
      <c r="E972" s="11"/>
      <c r="F972" s="22"/>
    </row>
    <row r="973" spans="1:7" x14ac:dyDescent="0.25">
      <c r="A973" s="18"/>
      <c r="B973" s="19"/>
      <c r="C973" s="20"/>
      <c r="D973" s="21"/>
      <c r="E973" s="11"/>
      <c r="F973" s="22"/>
    </row>
    <row r="974" spans="1:7" x14ac:dyDescent="0.25">
      <c r="A974" s="18"/>
      <c r="B974" s="19"/>
      <c r="C974" s="20"/>
      <c r="D974" s="21"/>
      <c r="E974" s="11"/>
      <c r="F974" s="22"/>
    </row>
    <row r="975" spans="1:7" x14ac:dyDescent="0.25">
      <c r="A975" s="18"/>
      <c r="B975" s="19"/>
      <c r="C975" s="20"/>
      <c r="D975" s="21"/>
      <c r="E975" s="11"/>
      <c r="F975" s="22"/>
    </row>
    <row r="976" spans="1:7" x14ac:dyDescent="0.25">
      <c r="A976" s="18"/>
      <c r="B976" s="19"/>
      <c r="C976" s="20"/>
      <c r="D976" s="21"/>
      <c r="E976" s="11"/>
      <c r="F976" s="22"/>
    </row>
    <row r="977" spans="1:6" x14ac:dyDescent="0.25">
      <c r="A977" s="18"/>
      <c r="B977" s="19"/>
      <c r="C977" s="20"/>
      <c r="D977" s="21"/>
      <c r="E977" s="11"/>
      <c r="F977" s="22"/>
    </row>
    <row r="978" spans="1:6" x14ac:dyDescent="0.25">
      <c r="A978" s="18"/>
      <c r="B978" s="19"/>
      <c r="C978" s="20"/>
      <c r="D978" s="21"/>
      <c r="E978" s="11"/>
      <c r="F978" s="22"/>
    </row>
    <row r="979" spans="1:6" x14ac:dyDescent="0.25">
      <c r="A979" s="18"/>
      <c r="B979" s="19"/>
      <c r="C979" s="20"/>
      <c r="D979" s="21"/>
      <c r="E979" s="11"/>
      <c r="F979" s="22"/>
    </row>
    <row r="980" spans="1:6" x14ac:dyDescent="0.25">
      <c r="A980" s="18"/>
      <c r="B980" s="19"/>
      <c r="C980" s="20"/>
      <c r="D980" s="21"/>
      <c r="E980" s="11"/>
      <c r="F980" s="22"/>
    </row>
    <row r="981" spans="1:6" x14ac:dyDescent="0.25">
      <c r="A981" s="18"/>
      <c r="B981" s="19"/>
      <c r="C981" s="20"/>
      <c r="D981" s="21"/>
      <c r="E981" s="11"/>
      <c r="F981" s="22"/>
    </row>
    <row r="982" spans="1:6" x14ac:dyDescent="0.25">
      <c r="A982" s="18"/>
      <c r="B982" s="19"/>
      <c r="C982" s="20"/>
      <c r="D982" s="21"/>
      <c r="E982" s="11"/>
      <c r="F982" s="22"/>
    </row>
    <row r="983" spans="1:6" x14ac:dyDescent="0.25">
      <c r="A983" s="18"/>
      <c r="B983" s="19"/>
      <c r="C983" s="20"/>
      <c r="D983" s="21"/>
      <c r="E983" s="11"/>
      <c r="F983" s="22"/>
    </row>
    <row r="984" spans="1:6" x14ac:dyDescent="0.25">
      <c r="A984" s="18"/>
      <c r="B984" s="19"/>
      <c r="C984" s="20"/>
      <c r="D984" s="21"/>
      <c r="E984" s="11"/>
      <c r="F984" s="22"/>
    </row>
    <row r="985" spans="1:6" x14ac:dyDescent="0.25">
      <c r="A985" s="18"/>
      <c r="B985" s="19"/>
      <c r="C985" s="20"/>
      <c r="D985" s="21"/>
      <c r="E985" s="11"/>
      <c r="F985" s="22"/>
    </row>
    <row r="986" spans="1:6" x14ac:dyDescent="0.25">
      <c r="A986" s="18"/>
      <c r="B986" s="19"/>
      <c r="C986" s="20"/>
      <c r="D986" s="21"/>
      <c r="E986" s="11"/>
      <c r="F986" s="22"/>
    </row>
    <row r="987" spans="1:6" x14ac:dyDescent="0.25">
      <c r="A987" s="18"/>
      <c r="B987" s="19"/>
      <c r="C987" s="20"/>
      <c r="D987" s="21"/>
      <c r="E987" s="11"/>
      <c r="F987" s="22"/>
    </row>
    <row r="988" spans="1:6" x14ac:dyDescent="0.25">
      <c r="A988" s="18"/>
      <c r="B988" s="19"/>
      <c r="C988" s="20"/>
      <c r="D988" s="21"/>
      <c r="E988" s="11"/>
      <c r="F988" s="22"/>
    </row>
    <row r="989" spans="1:6" x14ac:dyDescent="0.25">
      <c r="A989" s="18"/>
      <c r="B989" s="19"/>
      <c r="C989" s="20"/>
      <c r="D989" s="21"/>
      <c r="E989" s="11"/>
      <c r="F989" s="22"/>
    </row>
    <row r="990" spans="1:6" x14ac:dyDescent="0.25">
      <c r="A990" s="18"/>
      <c r="B990" s="19"/>
      <c r="C990" s="20"/>
      <c r="D990" s="21"/>
      <c r="E990" s="11"/>
      <c r="F990" s="22"/>
    </row>
    <row r="991" spans="1:6" x14ac:dyDescent="0.25">
      <c r="A991" s="18"/>
      <c r="B991" s="19"/>
      <c r="C991" s="20"/>
      <c r="D991" s="21"/>
      <c r="E991" s="11"/>
      <c r="F991" s="22"/>
    </row>
    <row r="992" spans="1:6" x14ac:dyDescent="0.25">
      <c r="A992" s="18"/>
      <c r="B992" s="19"/>
      <c r="C992" s="20"/>
      <c r="D992" s="21"/>
      <c r="E992" s="11"/>
      <c r="F992" s="22"/>
    </row>
    <row r="993" spans="1:6" x14ac:dyDescent="0.25">
      <c r="A993" s="18"/>
      <c r="B993" s="19"/>
      <c r="C993" s="20"/>
      <c r="D993" s="21"/>
      <c r="E993" s="11"/>
      <c r="F993" s="22"/>
    </row>
    <row r="994" spans="1:6" x14ac:dyDescent="0.25">
      <c r="A994" s="18"/>
      <c r="B994" s="19"/>
      <c r="C994" s="20"/>
      <c r="D994" s="21"/>
      <c r="E994" s="11"/>
      <c r="F994" s="22"/>
    </row>
    <row r="995" spans="1:6" x14ac:dyDescent="0.25">
      <c r="A995" s="18"/>
      <c r="B995" s="19"/>
      <c r="C995" s="20"/>
      <c r="D995" s="21"/>
      <c r="E995" s="11"/>
      <c r="F995" s="22"/>
    </row>
    <row r="996" spans="1:6" x14ac:dyDescent="0.25">
      <c r="A996" s="18"/>
      <c r="B996" s="19"/>
      <c r="C996" s="20"/>
      <c r="D996" s="21"/>
      <c r="E996" s="11"/>
      <c r="F996" s="22"/>
    </row>
    <row r="997" spans="1:6" x14ac:dyDescent="0.25">
      <c r="A997" s="18"/>
      <c r="B997" s="19"/>
      <c r="C997" s="20"/>
      <c r="D997" s="21"/>
      <c r="E997" s="11"/>
      <c r="F997" s="22"/>
    </row>
    <row r="998" spans="1:6" x14ac:dyDescent="0.25">
      <c r="A998" s="18"/>
      <c r="B998" s="19"/>
      <c r="C998" s="20"/>
      <c r="D998" s="21"/>
      <c r="E998" s="11"/>
      <c r="F998" s="22"/>
    </row>
    <row r="999" spans="1:6" x14ac:dyDescent="0.25">
      <c r="A999" s="18"/>
      <c r="B999" s="19"/>
      <c r="C999" s="20"/>
      <c r="D999" s="21"/>
      <c r="E999" s="11"/>
      <c r="F999" s="22"/>
    </row>
    <row r="1000" spans="1:6" x14ac:dyDescent="0.25">
      <c r="A1000" s="18"/>
      <c r="B1000" s="19"/>
      <c r="C1000" s="20"/>
      <c r="D1000" s="21"/>
      <c r="E1000" s="11"/>
      <c r="F1000" s="22"/>
    </row>
    <row r="1001" spans="1:6" x14ac:dyDescent="0.25">
      <c r="A1001" s="18"/>
      <c r="B1001" s="19"/>
      <c r="C1001" s="20"/>
      <c r="D1001" s="21"/>
      <c r="E1001" s="11"/>
      <c r="F1001" s="22"/>
    </row>
    <row r="1002" spans="1:6" x14ac:dyDescent="0.25">
      <c r="A1002" s="18"/>
      <c r="B1002" s="19"/>
      <c r="C1002" s="20"/>
      <c r="D1002" s="21"/>
      <c r="E1002" s="11"/>
      <c r="F1002" s="22"/>
    </row>
    <row r="1003" spans="1:6" x14ac:dyDescent="0.25">
      <c r="A1003" s="18"/>
      <c r="B1003" s="19"/>
      <c r="C1003" s="20"/>
      <c r="D1003" s="21"/>
      <c r="E1003" s="11"/>
      <c r="F1003" s="22"/>
    </row>
    <row r="1004" spans="1:6" x14ac:dyDescent="0.25">
      <c r="A1004" s="18"/>
      <c r="B1004" s="19"/>
      <c r="C1004" s="20"/>
      <c r="D1004" s="21"/>
      <c r="E1004" s="11"/>
      <c r="F1004" s="22"/>
    </row>
    <row r="1005" spans="1:6" x14ac:dyDescent="0.25">
      <c r="A1005" s="18"/>
      <c r="B1005" s="19"/>
      <c r="C1005" s="20"/>
      <c r="D1005" s="21"/>
      <c r="E1005" s="11"/>
      <c r="F1005" s="22"/>
    </row>
    <row r="1006" spans="1:6" x14ac:dyDescent="0.25">
      <c r="A1006" s="18"/>
      <c r="B1006" s="19"/>
      <c r="C1006" s="20"/>
      <c r="D1006" s="21"/>
      <c r="E1006" s="11"/>
      <c r="F1006" s="22"/>
    </row>
    <row r="1007" spans="1:6" x14ac:dyDescent="0.25">
      <c r="A1007" s="18"/>
      <c r="B1007" s="19"/>
      <c r="C1007" s="20"/>
      <c r="D1007" s="21"/>
      <c r="E1007" s="11"/>
      <c r="F1007" s="22"/>
    </row>
    <row r="1008" spans="1:6" x14ac:dyDescent="0.25">
      <c r="A1008" s="18"/>
      <c r="B1008" s="19"/>
      <c r="C1008" s="20"/>
      <c r="D1008" s="21"/>
      <c r="E1008" s="11"/>
      <c r="F1008" s="22"/>
    </row>
    <row r="1009" spans="1:6" x14ac:dyDescent="0.25">
      <c r="A1009" s="18"/>
      <c r="B1009" s="19"/>
      <c r="C1009" s="20"/>
      <c r="D1009" s="21"/>
      <c r="E1009" s="11"/>
      <c r="F1009" s="22"/>
    </row>
    <row r="1010" spans="1:6" x14ac:dyDescent="0.25">
      <c r="A1010" s="18"/>
      <c r="B1010" s="19"/>
      <c r="C1010" s="20"/>
      <c r="D1010" s="21"/>
      <c r="E1010" s="11"/>
      <c r="F1010" s="22"/>
    </row>
    <row r="1011" spans="1:6" x14ac:dyDescent="0.25">
      <c r="A1011" s="18"/>
      <c r="B1011" s="19"/>
      <c r="C1011" s="20"/>
      <c r="D1011" s="21"/>
      <c r="E1011" s="11"/>
      <c r="F1011" s="22"/>
    </row>
    <row r="1012" spans="1:6" x14ac:dyDescent="0.25">
      <c r="A1012" s="18"/>
      <c r="B1012" s="19"/>
      <c r="C1012" s="20"/>
      <c r="D1012" s="21"/>
      <c r="E1012" s="11"/>
      <c r="F1012" s="22"/>
    </row>
    <row r="1013" spans="1:6" x14ac:dyDescent="0.25">
      <c r="A1013" s="18"/>
      <c r="B1013" s="19"/>
      <c r="C1013" s="20"/>
      <c r="D1013" s="21"/>
      <c r="E1013" s="11"/>
      <c r="F1013" s="22"/>
    </row>
    <row r="1014" spans="1:6" x14ac:dyDescent="0.25">
      <c r="A1014" s="18"/>
      <c r="B1014" s="19"/>
      <c r="C1014" s="20"/>
      <c r="D1014" s="21"/>
      <c r="E1014" s="11"/>
      <c r="F1014" s="22"/>
    </row>
    <row r="1015" spans="1:6" x14ac:dyDescent="0.25">
      <c r="A1015" s="18"/>
      <c r="B1015" s="19"/>
      <c r="C1015" s="20"/>
      <c r="D1015" s="21"/>
      <c r="E1015" s="11"/>
      <c r="F1015" s="22"/>
    </row>
    <row r="1016" spans="1:6" x14ac:dyDescent="0.25">
      <c r="A1016" s="18"/>
      <c r="B1016" s="19"/>
      <c r="C1016" s="20"/>
      <c r="D1016" s="21"/>
      <c r="E1016" s="11"/>
      <c r="F1016" s="22"/>
    </row>
    <row r="1017" spans="1:6" x14ac:dyDescent="0.25">
      <c r="A1017" s="18"/>
      <c r="B1017" s="19"/>
      <c r="C1017" s="20"/>
      <c r="D1017" s="21"/>
      <c r="E1017" s="11"/>
      <c r="F1017" s="22"/>
    </row>
    <row r="1018" spans="1:6" x14ac:dyDescent="0.25">
      <c r="A1018" s="18"/>
      <c r="B1018" s="19"/>
      <c r="C1018" s="20"/>
      <c r="D1018" s="21"/>
      <c r="E1018" s="11"/>
      <c r="F1018" s="22"/>
    </row>
    <row r="1019" spans="1:6" x14ac:dyDescent="0.25">
      <c r="A1019" s="18"/>
      <c r="B1019" s="19"/>
      <c r="C1019" s="20"/>
      <c r="D1019" s="21"/>
      <c r="E1019" s="11"/>
      <c r="F1019" s="22"/>
    </row>
    <row r="1020" spans="1:6" x14ac:dyDescent="0.25">
      <c r="A1020" s="18"/>
      <c r="B1020" s="19"/>
      <c r="C1020" s="20"/>
      <c r="D1020" s="21"/>
      <c r="E1020" s="11"/>
      <c r="F1020" s="22"/>
    </row>
    <row r="1021" spans="1:6" x14ac:dyDescent="0.25">
      <c r="A1021" s="18"/>
      <c r="B1021" s="19"/>
      <c r="C1021" s="20"/>
      <c r="D1021" s="21"/>
      <c r="E1021" s="11"/>
      <c r="F1021" s="22"/>
    </row>
    <row r="1022" spans="1:6" x14ac:dyDescent="0.25">
      <c r="A1022" s="18"/>
      <c r="B1022" s="19"/>
      <c r="C1022" s="20"/>
      <c r="D1022" s="21"/>
      <c r="E1022" s="11"/>
      <c r="F1022" s="22"/>
    </row>
    <row r="1023" spans="1:6" x14ac:dyDescent="0.25">
      <c r="A1023" s="18"/>
      <c r="B1023" s="19"/>
      <c r="C1023" s="20"/>
      <c r="D1023" s="21"/>
      <c r="E1023" s="11"/>
      <c r="F1023" s="22"/>
    </row>
    <row r="1024" spans="1:6" x14ac:dyDescent="0.25">
      <c r="A1024" s="18"/>
      <c r="B1024" s="19"/>
      <c r="C1024" s="20"/>
      <c r="D1024" s="21"/>
      <c r="E1024" s="11"/>
      <c r="F1024" s="22"/>
    </row>
    <row r="1025" spans="1:6" x14ac:dyDescent="0.25">
      <c r="A1025" s="18"/>
      <c r="B1025" s="19"/>
      <c r="C1025" s="20"/>
      <c r="D1025" s="21"/>
      <c r="E1025" s="11"/>
      <c r="F1025" s="22"/>
    </row>
    <row r="1026" spans="1:6" x14ac:dyDescent="0.25">
      <c r="A1026" s="18"/>
      <c r="B1026" s="19"/>
      <c r="C1026" s="20"/>
      <c r="D1026" s="21"/>
      <c r="E1026" s="11"/>
      <c r="F1026" s="22"/>
    </row>
    <row r="1027" spans="1:6" x14ac:dyDescent="0.25">
      <c r="A1027" s="18"/>
      <c r="B1027" s="19"/>
      <c r="C1027" s="20"/>
      <c r="D1027" s="21"/>
      <c r="E1027" s="11"/>
      <c r="F1027" s="22"/>
    </row>
    <row r="1028" spans="1:6" x14ac:dyDescent="0.25">
      <c r="A1028" s="18"/>
      <c r="B1028" s="19"/>
      <c r="C1028" s="20"/>
      <c r="D1028" s="21"/>
      <c r="E1028" s="11"/>
      <c r="F1028" s="22"/>
    </row>
    <row r="1029" spans="1:6" x14ac:dyDescent="0.25">
      <c r="A1029" s="18"/>
      <c r="B1029" s="19"/>
      <c r="C1029" s="20"/>
      <c r="D1029" s="21"/>
      <c r="E1029" s="11"/>
      <c r="F1029" s="22"/>
    </row>
    <row r="1030" spans="1:6" x14ac:dyDescent="0.25">
      <c r="A1030" s="18"/>
      <c r="B1030" s="19"/>
      <c r="C1030" s="20"/>
      <c r="D1030" s="21"/>
      <c r="E1030" s="11"/>
      <c r="F1030" s="22"/>
    </row>
    <row r="1031" spans="1:6" x14ac:dyDescent="0.25">
      <c r="A1031" s="18"/>
      <c r="B1031" s="19"/>
      <c r="C1031" s="20"/>
      <c r="D1031" s="21"/>
      <c r="E1031" s="11"/>
      <c r="F1031" s="22"/>
    </row>
    <row r="1032" spans="1:6" x14ac:dyDescent="0.25">
      <c r="A1032" s="18"/>
      <c r="B1032" s="19"/>
      <c r="C1032" s="20"/>
      <c r="D1032" s="21"/>
      <c r="E1032" s="11"/>
      <c r="F1032" s="22"/>
    </row>
    <row r="1033" spans="1:6" x14ac:dyDescent="0.25">
      <c r="A1033" s="18"/>
      <c r="B1033" s="19"/>
      <c r="C1033" s="20"/>
      <c r="D1033" s="21"/>
      <c r="E1033" s="11"/>
      <c r="F1033" s="22"/>
    </row>
    <row r="1034" spans="1:6" x14ac:dyDescent="0.25">
      <c r="A1034" s="18"/>
      <c r="B1034" s="19"/>
      <c r="C1034" s="20"/>
      <c r="D1034" s="21"/>
      <c r="E1034" s="11"/>
      <c r="F1034" s="22"/>
    </row>
    <row r="1035" spans="1:6" x14ac:dyDescent="0.25">
      <c r="A1035" s="18"/>
      <c r="B1035" s="19"/>
      <c r="C1035" s="20"/>
      <c r="D1035" s="21"/>
      <c r="E1035" s="11"/>
      <c r="F1035" s="22"/>
    </row>
    <row r="1036" spans="1:6" x14ac:dyDescent="0.25">
      <c r="A1036" s="18"/>
      <c r="B1036" s="19"/>
      <c r="C1036" s="20"/>
      <c r="D1036" s="21"/>
      <c r="E1036" s="11"/>
      <c r="F1036" s="22"/>
    </row>
    <row r="1037" spans="1:6" x14ac:dyDescent="0.25">
      <c r="A1037" s="18"/>
      <c r="B1037" s="19"/>
      <c r="C1037" s="20"/>
      <c r="D1037" s="21"/>
      <c r="E1037" s="11"/>
      <c r="F1037" s="22"/>
    </row>
    <row r="1038" spans="1:6" x14ac:dyDescent="0.25">
      <c r="A1038" s="18"/>
      <c r="B1038" s="19"/>
      <c r="C1038" s="20"/>
      <c r="D1038" s="21"/>
      <c r="E1038" s="11"/>
      <c r="F1038" s="22"/>
    </row>
    <row r="1039" spans="1:6" x14ac:dyDescent="0.25">
      <c r="A1039" s="18"/>
      <c r="B1039" s="19"/>
      <c r="C1039" s="20"/>
      <c r="D1039" s="21"/>
      <c r="E1039" s="11"/>
      <c r="F1039" s="22"/>
    </row>
    <row r="1040" spans="1:6" x14ac:dyDescent="0.25">
      <c r="A1040" s="18"/>
      <c r="B1040" s="19"/>
      <c r="C1040" s="20"/>
      <c r="D1040" s="21"/>
      <c r="E1040" s="11"/>
      <c r="F1040" s="22"/>
    </row>
    <row r="1041" spans="1:6" x14ac:dyDescent="0.25">
      <c r="A1041" s="18"/>
      <c r="B1041" s="19"/>
      <c r="C1041" s="20"/>
      <c r="D1041" s="21"/>
      <c r="E1041" s="11"/>
      <c r="F1041" s="22"/>
    </row>
    <row r="1042" spans="1:6" x14ac:dyDescent="0.25">
      <c r="A1042" s="18"/>
      <c r="B1042" s="19"/>
      <c r="C1042" s="20"/>
      <c r="D1042" s="21"/>
      <c r="E1042" s="11"/>
      <c r="F1042" s="22"/>
    </row>
    <row r="1043" spans="1:6" x14ac:dyDescent="0.25">
      <c r="A1043" s="18"/>
      <c r="B1043" s="19"/>
      <c r="C1043" s="20"/>
      <c r="D1043" s="21"/>
      <c r="E1043" s="11"/>
      <c r="F1043" s="22"/>
    </row>
    <row r="1044" spans="1:6" x14ac:dyDescent="0.25">
      <c r="A1044" s="18"/>
      <c r="B1044" s="19"/>
      <c r="C1044" s="20"/>
      <c r="D1044" s="21"/>
      <c r="E1044" s="11"/>
      <c r="F1044" s="22"/>
    </row>
    <row r="1045" spans="1:6" x14ac:dyDescent="0.25">
      <c r="A1045" s="18"/>
      <c r="B1045" s="19"/>
      <c r="C1045" s="20"/>
      <c r="D1045" s="21"/>
      <c r="E1045" s="11"/>
      <c r="F1045" s="22"/>
    </row>
    <row r="1046" spans="1:6" x14ac:dyDescent="0.25">
      <c r="A1046" s="18"/>
      <c r="B1046" s="19"/>
      <c r="C1046" s="20"/>
      <c r="D1046" s="21"/>
      <c r="E1046" s="11"/>
      <c r="F1046" s="22"/>
    </row>
    <row r="1047" spans="1:6" x14ac:dyDescent="0.25">
      <c r="A1047" s="18"/>
      <c r="B1047" s="19"/>
      <c r="C1047" s="20"/>
      <c r="D1047" s="21"/>
      <c r="E1047" s="11"/>
      <c r="F1047" s="22"/>
    </row>
    <row r="1048" spans="1:6" x14ac:dyDescent="0.25">
      <c r="A1048" s="18"/>
      <c r="B1048" s="19"/>
      <c r="C1048" s="20"/>
      <c r="D1048" s="21"/>
      <c r="E1048" s="11"/>
      <c r="F1048" s="22"/>
    </row>
    <row r="1049" spans="1:6" x14ac:dyDescent="0.25">
      <c r="A1049" s="18"/>
      <c r="B1049" s="19"/>
      <c r="C1049" s="20"/>
      <c r="D1049" s="21"/>
      <c r="E1049" s="11"/>
      <c r="F1049" s="22"/>
    </row>
    <row r="1050" spans="1:6" x14ac:dyDescent="0.25">
      <c r="A1050" s="18"/>
      <c r="B1050" s="19"/>
      <c r="C1050" s="20"/>
      <c r="D1050" s="21"/>
      <c r="E1050" s="11"/>
      <c r="F1050" s="22"/>
    </row>
    <row r="1051" spans="1:6" x14ac:dyDescent="0.25">
      <c r="A1051" s="18"/>
      <c r="B1051" s="19"/>
      <c r="C1051" s="20"/>
      <c r="D1051" s="21"/>
      <c r="E1051" s="11"/>
      <c r="F1051" s="22"/>
    </row>
    <row r="1052" spans="1:6" x14ac:dyDescent="0.25">
      <c r="A1052" s="18"/>
      <c r="B1052" s="19"/>
      <c r="C1052" s="20"/>
      <c r="D1052" s="21"/>
      <c r="E1052" s="11"/>
      <c r="F1052" s="22"/>
    </row>
    <row r="1053" spans="1:6" x14ac:dyDescent="0.25">
      <c r="A1053" s="18"/>
      <c r="B1053" s="19"/>
      <c r="C1053" s="20"/>
      <c r="D1053" s="21"/>
      <c r="E1053" s="11"/>
      <c r="F1053" s="22"/>
    </row>
    <row r="1054" spans="1:6" x14ac:dyDescent="0.25">
      <c r="A1054" s="18"/>
      <c r="B1054" s="19"/>
      <c r="C1054" s="20"/>
      <c r="D1054" s="21"/>
      <c r="E1054" s="11"/>
      <c r="F1054" s="22"/>
    </row>
    <row r="1055" spans="1:6" x14ac:dyDescent="0.25">
      <c r="A1055" s="18"/>
      <c r="B1055" s="19"/>
      <c r="C1055" s="20"/>
      <c r="D1055" s="21"/>
      <c r="E1055" s="11"/>
      <c r="F1055" s="22"/>
    </row>
    <row r="1056" spans="1:6" x14ac:dyDescent="0.25">
      <c r="A1056" s="18"/>
      <c r="B1056" s="19"/>
      <c r="C1056" s="20"/>
      <c r="D1056" s="21"/>
      <c r="E1056" s="11"/>
      <c r="F1056" s="22"/>
    </row>
    <row r="1057" spans="1:6" x14ac:dyDescent="0.25">
      <c r="A1057" s="18"/>
      <c r="B1057" s="19"/>
      <c r="C1057" s="20"/>
      <c r="D1057" s="21"/>
      <c r="E1057" s="11"/>
      <c r="F1057" s="22"/>
    </row>
    <row r="1058" spans="1:6" x14ac:dyDescent="0.25">
      <c r="A1058" s="18"/>
      <c r="B1058" s="19"/>
      <c r="C1058" s="20"/>
      <c r="D1058" s="21"/>
      <c r="E1058" s="11"/>
      <c r="F1058" s="22"/>
    </row>
    <row r="1059" spans="1:6" x14ac:dyDescent="0.25">
      <c r="A1059" s="18"/>
      <c r="B1059" s="19"/>
      <c r="C1059" s="20"/>
      <c r="D1059" s="21"/>
      <c r="E1059" s="11"/>
      <c r="F1059" s="22"/>
    </row>
    <row r="1060" spans="1:6" x14ac:dyDescent="0.25">
      <c r="A1060" s="18"/>
      <c r="B1060" s="19"/>
      <c r="C1060" s="20"/>
      <c r="D1060" s="21"/>
      <c r="E1060" s="11"/>
      <c r="F1060" s="22"/>
    </row>
    <row r="1061" spans="1:6" x14ac:dyDescent="0.25">
      <c r="A1061" s="18"/>
      <c r="B1061" s="19"/>
      <c r="C1061" s="20"/>
      <c r="D1061" s="21"/>
      <c r="E1061" s="11"/>
      <c r="F1061" s="22"/>
    </row>
    <row r="1062" spans="1:6" x14ac:dyDescent="0.25">
      <c r="A1062" s="18"/>
      <c r="B1062" s="19"/>
      <c r="C1062" s="20"/>
      <c r="D1062" s="21"/>
      <c r="E1062" s="11"/>
      <c r="F1062" s="22"/>
    </row>
    <row r="1063" spans="1:6" x14ac:dyDescent="0.25">
      <c r="A1063" s="18"/>
      <c r="B1063" s="19"/>
      <c r="C1063" s="20"/>
      <c r="D1063" s="21"/>
      <c r="E1063" s="11"/>
      <c r="F1063" s="22"/>
    </row>
    <row r="1064" spans="1:6" x14ac:dyDescent="0.25">
      <c r="A1064" s="18"/>
      <c r="B1064" s="19"/>
      <c r="C1064" s="20"/>
      <c r="D1064" s="21"/>
      <c r="E1064" s="11"/>
      <c r="F1064" s="22"/>
    </row>
    <row r="1065" spans="1:6" x14ac:dyDescent="0.25">
      <c r="A1065" s="18"/>
      <c r="B1065" s="19"/>
      <c r="C1065" s="20"/>
      <c r="D1065" s="21"/>
      <c r="E1065" s="11"/>
      <c r="F1065" s="22"/>
    </row>
    <row r="1066" spans="1:6" x14ac:dyDescent="0.25">
      <c r="A1066" s="18"/>
      <c r="B1066" s="19"/>
      <c r="C1066" s="20"/>
      <c r="D1066" s="21"/>
      <c r="E1066" s="11"/>
      <c r="F1066" s="22"/>
    </row>
    <row r="1067" spans="1:6" x14ac:dyDescent="0.25">
      <c r="A1067" s="18"/>
      <c r="B1067" s="19"/>
      <c r="C1067" s="20"/>
      <c r="D1067" s="21"/>
      <c r="E1067" s="11"/>
      <c r="F1067" s="22"/>
    </row>
    <row r="1068" spans="1:6" x14ac:dyDescent="0.25">
      <c r="A1068" s="18"/>
      <c r="B1068" s="19"/>
      <c r="C1068" s="20"/>
      <c r="D1068" s="21"/>
      <c r="E1068" s="11"/>
      <c r="F1068" s="22"/>
    </row>
    <row r="1069" spans="1:6" x14ac:dyDescent="0.25">
      <c r="A1069" s="18"/>
      <c r="B1069" s="19"/>
      <c r="C1069" s="20"/>
      <c r="D1069" s="21"/>
      <c r="E1069" s="11"/>
      <c r="F1069" s="22"/>
    </row>
    <row r="1070" spans="1:6" x14ac:dyDescent="0.25">
      <c r="A1070" s="18"/>
      <c r="B1070" s="19"/>
      <c r="C1070" s="20"/>
      <c r="D1070" s="21"/>
      <c r="E1070" s="11"/>
      <c r="F1070" s="22"/>
    </row>
    <row r="1071" spans="1:6" x14ac:dyDescent="0.25">
      <c r="A1071" s="18"/>
      <c r="B1071" s="19"/>
      <c r="C1071" s="20"/>
      <c r="D1071" s="21"/>
      <c r="E1071" s="11"/>
      <c r="F1071" s="22"/>
    </row>
    <row r="1072" spans="1:6" x14ac:dyDescent="0.25">
      <c r="A1072" s="18"/>
      <c r="B1072" s="19"/>
      <c r="C1072" s="20"/>
      <c r="D1072" s="21"/>
      <c r="E1072" s="11"/>
      <c r="F1072" s="22"/>
    </row>
    <row r="1073" spans="1:6" x14ac:dyDescent="0.25">
      <c r="A1073" s="18"/>
      <c r="B1073" s="19"/>
      <c r="C1073" s="20"/>
      <c r="D1073" s="21"/>
      <c r="E1073" s="11"/>
      <c r="F1073" s="22"/>
    </row>
    <row r="1074" spans="1:6" x14ac:dyDescent="0.25">
      <c r="A1074" s="18"/>
      <c r="B1074" s="19"/>
      <c r="C1074" s="20"/>
      <c r="D1074" s="21"/>
      <c r="E1074" s="11"/>
      <c r="F1074" s="22"/>
    </row>
    <row r="1075" spans="1:6" x14ac:dyDescent="0.25">
      <c r="A1075" s="18"/>
      <c r="B1075" s="19"/>
      <c r="C1075" s="20"/>
      <c r="D1075" s="21"/>
      <c r="E1075" s="11"/>
      <c r="F1075" s="22"/>
    </row>
    <row r="1076" spans="1:6" x14ac:dyDescent="0.25">
      <c r="A1076" s="18"/>
      <c r="B1076" s="19"/>
      <c r="C1076" s="20"/>
      <c r="D1076" s="21"/>
      <c r="E1076" s="11"/>
      <c r="F1076" s="22"/>
    </row>
    <row r="1077" spans="1:6" x14ac:dyDescent="0.25">
      <c r="A1077" s="18"/>
      <c r="B1077" s="19"/>
      <c r="C1077" s="20"/>
      <c r="D1077" s="21"/>
      <c r="E1077" s="11"/>
      <c r="F1077" s="22"/>
    </row>
    <row r="1078" spans="1:6" x14ac:dyDescent="0.25">
      <c r="A1078" s="18"/>
      <c r="B1078" s="19"/>
      <c r="C1078" s="20"/>
      <c r="D1078" s="21"/>
      <c r="E1078" s="11"/>
      <c r="F1078" s="22"/>
    </row>
    <row r="1079" spans="1:6" x14ac:dyDescent="0.25">
      <c r="A1079" s="18"/>
      <c r="B1079" s="19"/>
      <c r="C1079" s="20"/>
      <c r="D1079" s="21"/>
      <c r="E1079" s="11"/>
      <c r="F1079" s="22"/>
    </row>
    <row r="1080" spans="1:6" x14ac:dyDescent="0.25">
      <c r="A1080" s="18"/>
      <c r="B1080" s="19"/>
      <c r="C1080" s="20"/>
      <c r="D1080" s="21"/>
      <c r="E1080" s="11"/>
      <c r="F1080" s="22"/>
    </row>
    <row r="1081" spans="1:6" x14ac:dyDescent="0.25">
      <c r="A1081" s="18"/>
      <c r="B1081" s="19"/>
      <c r="C1081" s="20"/>
      <c r="D1081" s="21"/>
      <c r="E1081" s="11"/>
      <c r="F1081" s="22"/>
    </row>
    <row r="1082" spans="1:6" x14ac:dyDescent="0.25">
      <c r="A1082" s="18"/>
      <c r="B1082" s="19"/>
      <c r="C1082" s="20"/>
      <c r="D1082" s="21"/>
      <c r="E1082" s="11"/>
      <c r="F1082" s="22"/>
    </row>
    <row r="1083" spans="1:6" x14ac:dyDescent="0.25">
      <c r="A1083" s="18"/>
      <c r="B1083" s="19"/>
      <c r="C1083" s="20"/>
      <c r="D1083" s="21"/>
      <c r="E1083" s="11"/>
      <c r="F1083" s="22"/>
    </row>
    <row r="1084" spans="1:6" x14ac:dyDescent="0.25">
      <c r="A1084" s="18"/>
      <c r="B1084" s="19"/>
      <c r="C1084" s="20"/>
      <c r="D1084" s="21"/>
      <c r="E1084" s="11"/>
      <c r="F1084" s="22"/>
    </row>
    <row r="1085" spans="1:6" x14ac:dyDescent="0.25">
      <c r="A1085" s="18"/>
      <c r="B1085" s="19"/>
      <c r="C1085" s="20"/>
      <c r="D1085" s="21"/>
      <c r="E1085" s="11"/>
      <c r="F1085" s="22"/>
    </row>
    <row r="1086" spans="1:6" x14ac:dyDescent="0.25">
      <c r="A1086" s="18"/>
      <c r="B1086" s="19"/>
      <c r="C1086" s="20"/>
      <c r="D1086" s="21"/>
      <c r="E1086" s="11"/>
      <c r="F1086" s="22"/>
    </row>
    <row r="1087" spans="1:6" x14ac:dyDescent="0.25">
      <c r="A1087" s="18"/>
      <c r="B1087" s="19"/>
      <c r="C1087" s="20"/>
      <c r="D1087" s="21"/>
      <c r="E1087" s="11"/>
      <c r="F1087" s="22"/>
    </row>
    <row r="1088" spans="1:6" x14ac:dyDescent="0.25">
      <c r="A1088" s="18"/>
      <c r="B1088" s="19"/>
      <c r="C1088" s="20"/>
      <c r="D1088" s="21"/>
      <c r="E1088" s="11"/>
      <c r="F1088" s="22"/>
    </row>
    <row r="1089" spans="1:6" x14ac:dyDescent="0.25">
      <c r="A1089" s="18"/>
      <c r="B1089" s="19"/>
      <c r="C1089" s="20"/>
      <c r="D1089" s="21"/>
      <c r="E1089" s="11"/>
      <c r="F1089" s="22"/>
    </row>
    <row r="1090" spans="1:6" x14ac:dyDescent="0.25">
      <c r="A1090" s="18"/>
      <c r="B1090" s="19"/>
      <c r="C1090" s="20"/>
      <c r="D1090" s="21"/>
      <c r="E1090" s="11"/>
      <c r="F1090" s="22"/>
    </row>
    <row r="1091" spans="1:6" x14ac:dyDescent="0.25">
      <c r="A1091" s="18"/>
      <c r="B1091" s="19"/>
      <c r="C1091" s="20"/>
      <c r="D1091" s="21"/>
      <c r="E1091" s="11"/>
      <c r="F1091" s="22"/>
    </row>
    <row r="1092" spans="1:6" x14ac:dyDescent="0.25">
      <c r="A1092" s="18"/>
      <c r="B1092" s="19"/>
      <c r="C1092" s="20"/>
      <c r="D1092" s="21"/>
      <c r="E1092" s="11"/>
      <c r="F1092" s="22"/>
    </row>
    <row r="1093" spans="1:6" x14ac:dyDescent="0.25">
      <c r="A1093" s="18"/>
      <c r="B1093" s="19"/>
      <c r="C1093" s="20"/>
      <c r="D1093" s="21"/>
      <c r="E1093" s="11"/>
      <c r="F1093" s="22"/>
    </row>
    <row r="1094" spans="1:6" x14ac:dyDescent="0.25">
      <c r="A1094" s="18"/>
      <c r="B1094" s="19"/>
      <c r="C1094" s="20"/>
      <c r="D1094" s="21"/>
      <c r="E1094" s="11"/>
      <c r="F1094" s="22"/>
    </row>
    <row r="1095" spans="1:6" x14ac:dyDescent="0.25">
      <c r="A1095" s="18"/>
      <c r="B1095" s="19"/>
      <c r="C1095" s="20"/>
      <c r="D1095" s="21"/>
      <c r="E1095" s="11"/>
      <c r="F1095" s="22"/>
    </row>
    <row r="1096" spans="1:6" x14ac:dyDescent="0.25">
      <c r="A1096" s="18"/>
      <c r="B1096" s="19"/>
      <c r="C1096" s="20"/>
      <c r="D1096" s="21"/>
      <c r="E1096" s="11"/>
      <c r="F1096" s="22"/>
    </row>
    <row r="1097" spans="1:6" x14ac:dyDescent="0.25">
      <c r="A1097" s="18"/>
      <c r="B1097" s="19"/>
      <c r="C1097" s="20"/>
      <c r="D1097" s="21"/>
      <c r="E1097" s="11"/>
      <c r="F1097" s="22"/>
    </row>
    <row r="1098" spans="1:6" x14ac:dyDescent="0.25">
      <c r="A1098" s="18"/>
      <c r="B1098" s="19"/>
      <c r="C1098" s="20"/>
      <c r="D1098" s="21"/>
      <c r="E1098" s="11"/>
      <c r="F1098" s="22"/>
    </row>
    <row r="1099" spans="1:6" x14ac:dyDescent="0.25">
      <c r="A1099" s="18"/>
      <c r="B1099" s="19"/>
      <c r="C1099" s="20"/>
      <c r="D1099" s="21"/>
      <c r="E1099" s="11"/>
      <c r="F1099" s="22"/>
    </row>
    <row r="1100" spans="1:6" x14ac:dyDescent="0.25">
      <c r="A1100" s="18"/>
      <c r="B1100" s="19"/>
      <c r="C1100" s="20"/>
      <c r="D1100" s="21"/>
      <c r="E1100" s="11"/>
      <c r="F1100" s="22"/>
    </row>
    <row r="1101" spans="1:6" x14ac:dyDescent="0.25">
      <c r="A1101" s="18"/>
      <c r="B1101" s="19"/>
      <c r="C1101" s="20"/>
      <c r="D1101" s="21"/>
      <c r="E1101" s="11"/>
      <c r="F1101" s="22"/>
    </row>
    <row r="1102" spans="1:6" x14ac:dyDescent="0.25">
      <c r="A1102" s="18"/>
      <c r="B1102" s="19"/>
      <c r="C1102" s="20"/>
      <c r="D1102" s="21"/>
      <c r="E1102" s="11"/>
      <c r="F1102" s="22"/>
    </row>
    <row r="1103" spans="1:6" x14ac:dyDescent="0.25">
      <c r="A1103" s="18"/>
      <c r="B1103" s="19"/>
      <c r="C1103" s="20"/>
      <c r="D1103" s="21"/>
      <c r="E1103" s="11"/>
      <c r="F1103" s="22"/>
    </row>
    <row r="1104" spans="1:6" x14ac:dyDescent="0.25">
      <c r="A1104" s="18"/>
      <c r="B1104" s="19"/>
      <c r="C1104" s="20"/>
      <c r="D1104" s="21"/>
      <c r="E1104" s="11"/>
      <c r="F1104" s="22"/>
    </row>
    <row r="1105" spans="1:6" x14ac:dyDescent="0.25">
      <c r="A1105" s="18"/>
      <c r="B1105" s="19"/>
      <c r="C1105" s="20"/>
      <c r="D1105" s="21"/>
      <c r="E1105" s="11"/>
      <c r="F1105" s="22"/>
    </row>
    <row r="1106" spans="1:6" x14ac:dyDescent="0.25">
      <c r="A1106" s="18"/>
      <c r="B1106" s="19"/>
      <c r="C1106" s="20"/>
      <c r="D1106" s="21"/>
      <c r="E1106" s="11"/>
      <c r="F1106" s="22"/>
    </row>
    <row r="1107" spans="1:6" x14ac:dyDescent="0.25">
      <c r="A1107" s="18"/>
      <c r="B1107" s="19"/>
      <c r="C1107" s="20"/>
      <c r="D1107" s="21"/>
      <c r="E1107" s="11"/>
      <c r="F1107" s="22"/>
    </row>
    <row r="1108" spans="1:6" x14ac:dyDescent="0.25">
      <c r="A1108" s="18"/>
      <c r="B1108" s="19"/>
      <c r="C1108" s="20"/>
      <c r="D1108" s="21"/>
      <c r="E1108" s="11"/>
      <c r="F1108" s="22"/>
    </row>
    <row r="1109" spans="1:6" x14ac:dyDescent="0.25">
      <c r="A1109" s="18"/>
      <c r="B1109" s="19"/>
      <c r="C1109" s="20"/>
      <c r="D1109" s="21"/>
      <c r="E1109" s="11"/>
      <c r="F1109" s="22"/>
    </row>
    <row r="1110" spans="1:6" x14ac:dyDescent="0.25">
      <c r="A1110" s="18"/>
      <c r="B1110" s="19"/>
      <c r="C1110" s="20"/>
      <c r="D1110" s="21"/>
      <c r="E1110" s="11"/>
      <c r="F1110" s="22"/>
    </row>
    <row r="1111" spans="1:6" x14ac:dyDescent="0.25">
      <c r="A1111" s="18"/>
      <c r="B1111" s="19"/>
      <c r="C1111" s="20"/>
      <c r="D1111" s="21"/>
      <c r="E1111" s="11"/>
      <c r="F1111" s="22"/>
    </row>
    <row r="1112" spans="1:6" x14ac:dyDescent="0.25">
      <c r="A1112" s="18"/>
      <c r="B1112" s="19"/>
      <c r="C1112" s="20"/>
      <c r="D1112" s="21"/>
      <c r="E1112" s="11"/>
      <c r="F1112" s="22"/>
    </row>
    <row r="1113" spans="1:6" x14ac:dyDescent="0.25">
      <c r="A1113" s="18"/>
      <c r="B1113" s="19"/>
      <c r="C1113" s="20"/>
      <c r="D1113" s="21"/>
      <c r="E1113" s="11"/>
      <c r="F1113" s="22"/>
    </row>
    <row r="1114" spans="1:6" x14ac:dyDescent="0.25">
      <c r="A1114" s="18"/>
      <c r="B1114" s="19"/>
      <c r="C1114" s="20"/>
      <c r="D1114" s="21"/>
      <c r="E1114" s="11"/>
      <c r="F1114" s="22"/>
    </row>
    <row r="1115" spans="1:6" x14ac:dyDescent="0.25">
      <c r="A1115" s="18"/>
      <c r="B1115" s="19"/>
      <c r="C1115" s="20"/>
      <c r="D1115" s="21"/>
      <c r="E1115" s="11"/>
      <c r="F1115" s="22"/>
    </row>
    <row r="1116" spans="1:6" x14ac:dyDescent="0.25">
      <c r="A1116" s="18"/>
      <c r="B1116" s="19"/>
      <c r="C1116" s="20"/>
      <c r="D1116" s="21"/>
      <c r="E1116" s="11"/>
      <c r="F1116" s="22"/>
    </row>
    <row r="1117" spans="1:6" x14ac:dyDescent="0.25">
      <c r="A1117" s="18"/>
      <c r="B1117" s="19"/>
      <c r="C1117" s="20"/>
      <c r="D1117" s="21"/>
      <c r="E1117" s="11"/>
      <c r="F1117" s="22"/>
    </row>
    <row r="1118" spans="1:6" x14ac:dyDescent="0.25">
      <c r="A1118" s="18"/>
      <c r="B1118" s="19"/>
      <c r="C1118" s="20"/>
      <c r="D1118" s="21"/>
      <c r="E1118" s="11"/>
      <c r="F1118" s="22"/>
    </row>
    <row r="1119" spans="1:6" x14ac:dyDescent="0.25">
      <c r="A1119" s="18"/>
      <c r="B1119" s="19"/>
      <c r="C1119" s="20"/>
      <c r="D1119" s="21"/>
      <c r="E1119" s="11"/>
      <c r="F1119" s="22"/>
    </row>
    <row r="1120" spans="1:6" x14ac:dyDescent="0.25">
      <c r="A1120" s="18"/>
      <c r="B1120" s="19"/>
      <c r="C1120" s="20"/>
      <c r="D1120" s="21"/>
      <c r="E1120" s="11"/>
      <c r="F1120" s="22"/>
    </row>
    <row r="1121" spans="1:6" x14ac:dyDescent="0.25">
      <c r="A1121" s="18"/>
      <c r="B1121" s="19"/>
      <c r="C1121" s="20"/>
      <c r="D1121" s="21"/>
      <c r="E1121" s="11"/>
      <c r="F1121" s="22"/>
    </row>
    <row r="1122" spans="1:6" x14ac:dyDescent="0.25">
      <c r="A1122" s="18"/>
      <c r="B1122" s="19"/>
      <c r="C1122" s="20"/>
      <c r="D1122" s="21"/>
      <c r="E1122" s="11"/>
      <c r="F1122" s="22"/>
    </row>
    <row r="1123" spans="1:6" x14ac:dyDescent="0.25">
      <c r="A1123" s="18"/>
      <c r="B1123" s="19"/>
      <c r="C1123" s="20"/>
      <c r="D1123" s="21"/>
      <c r="E1123" s="11"/>
      <c r="F1123" s="22"/>
    </row>
    <row r="1124" spans="1:6" x14ac:dyDescent="0.25">
      <c r="A1124" s="18"/>
      <c r="B1124" s="19"/>
      <c r="C1124" s="20"/>
      <c r="D1124" s="21"/>
      <c r="E1124" s="11"/>
      <c r="F1124" s="22"/>
    </row>
    <row r="1125" spans="1:6" x14ac:dyDescent="0.25">
      <c r="A1125" s="18"/>
      <c r="B1125" s="19"/>
      <c r="C1125" s="20"/>
      <c r="D1125" s="21"/>
      <c r="E1125" s="11"/>
      <c r="F1125" s="22"/>
    </row>
    <row r="1126" spans="1:6" x14ac:dyDescent="0.25">
      <c r="A1126" s="18"/>
      <c r="B1126" s="19"/>
      <c r="C1126" s="20"/>
      <c r="D1126" s="21"/>
      <c r="E1126" s="11"/>
      <c r="F1126" s="22"/>
    </row>
    <row r="1127" spans="1:6" x14ac:dyDescent="0.25">
      <c r="A1127" s="18"/>
      <c r="B1127" s="19"/>
      <c r="C1127" s="20"/>
      <c r="D1127" s="21"/>
      <c r="E1127" s="11"/>
      <c r="F1127" s="22"/>
    </row>
    <row r="1128" spans="1:6" x14ac:dyDescent="0.25">
      <c r="A1128" s="18"/>
      <c r="B1128" s="19"/>
      <c r="C1128" s="20"/>
      <c r="D1128" s="21"/>
      <c r="E1128" s="11"/>
      <c r="F1128" s="22"/>
    </row>
    <row r="1129" spans="1:6" x14ac:dyDescent="0.25">
      <c r="A1129" s="18"/>
      <c r="B1129" s="19"/>
      <c r="C1129" s="20"/>
      <c r="D1129" s="21"/>
      <c r="E1129" s="11"/>
      <c r="F1129" s="22"/>
    </row>
    <row r="1130" spans="1:6" x14ac:dyDescent="0.25">
      <c r="A1130" s="18"/>
      <c r="B1130" s="19"/>
      <c r="C1130" s="20"/>
      <c r="D1130" s="21"/>
      <c r="E1130" s="11"/>
      <c r="F1130" s="22"/>
    </row>
    <row r="1131" spans="1:6" x14ac:dyDescent="0.25">
      <c r="A1131" s="18"/>
      <c r="B1131" s="19"/>
      <c r="C1131" s="20"/>
      <c r="D1131" s="21"/>
      <c r="E1131" s="11"/>
      <c r="F1131" s="22"/>
    </row>
    <row r="1132" spans="1:6" x14ac:dyDescent="0.25">
      <c r="A1132" s="18"/>
      <c r="B1132" s="19"/>
      <c r="C1132" s="20"/>
      <c r="D1132" s="21"/>
      <c r="E1132" s="11"/>
      <c r="F1132" s="22"/>
    </row>
    <row r="1133" spans="1:6" x14ac:dyDescent="0.25">
      <c r="A1133" s="18"/>
      <c r="B1133" s="19"/>
      <c r="C1133" s="20"/>
      <c r="D1133" s="21"/>
      <c r="E1133" s="11"/>
      <c r="F1133" s="22"/>
    </row>
    <row r="1134" spans="1:6" x14ac:dyDescent="0.25">
      <c r="A1134" s="18"/>
      <c r="B1134" s="19"/>
      <c r="C1134" s="20"/>
      <c r="D1134" s="21"/>
      <c r="E1134" s="11"/>
      <c r="F1134" s="22"/>
    </row>
    <row r="1135" spans="1:6" x14ac:dyDescent="0.25">
      <c r="A1135" s="18"/>
      <c r="B1135" s="19"/>
      <c r="C1135" s="20"/>
      <c r="D1135" s="21"/>
      <c r="E1135" s="11"/>
      <c r="F1135" s="22"/>
    </row>
    <row r="1136" spans="1:6" x14ac:dyDescent="0.25">
      <c r="A1136" s="18"/>
      <c r="B1136" s="19"/>
      <c r="C1136" s="20"/>
      <c r="D1136" s="21"/>
      <c r="E1136" s="11"/>
      <c r="F1136" s="22"/>
    </row>
    <row r="1137" spans="1:6" x14ac:dyDescent="0.25">
      <c r="A1137" s="18"/>
      <c r="B1137" s="19"/>
      <c r="C1137" s="20"/>
      <c r="D1137" s="21"/>
      <c r="E1137" s="11"/>
      <c r="F1137" s="22"/>
    </row>
    <row r="1138" spans="1:6" x14ac:dyDescent="0.25">
      <c r="A1138" s="18"/>
      <c r="B1138" s="19"/>
      <c r="C1138" s="20"/>
      <c r="D1138" s="21"/>
      <c r="E1138" s="11"/>
      <c r="F1138" s="22"/>
    </row>
    <row r="1139" spans="1:6" x14ac:dyDescent="0.25">
      <c r="A1139" s="18"/>
      <c r="B1139" s="19"/>
      <c r="C1139" s="20"/>
      <c r="D1139" s="21"/>
      <c r="E1139" s="11"/>
      <c r="F1139" s="22"/>
    </row>
    <row r="1140" spans="1:6" x14ac:dyDescent="0.25">
      <c r="A1140" s="18"/>
      <c r="B1140" s="19"/>
      <c r="C1140" s="20"/>
      <c r="D1140" s="21"/>
      <c r="E1140" s="11"/>
      <c r="F1140" s="22"/>
    </row>
    <row r="1141" spans="1:6" x14ac:dyDescent="0.25">
      <c r="A1141" s="18"/>
      <c r="B1141" s="19"/>
      <c r="C1141" s="20"/>
      <c r="D1141" s="21"/>
      <c r="E1141" s="11"/>
      <c r="F1141" s="22"/>
    </row>
    <row r="1142" spans="1:6" x14ac:dyDescent="0.25">
      <c r="A1142" s="18"/>
      <c r="B1142" s="19"/>
      <c r="C1142" s="20"/>
      <c r="D1142" s="21"/>
      <c r="E1142" s="11"/>
      <c r="F1142" s="22"/>
    </row>
    <row r="1143" spans="1:6" x14ac:dyDescent="0.25">
      <c r="A1143" s="18"/>
      <c r="B1143" s="19"/>
      <c r="C1143" s="20"/>
      <c r="D1143" s="21"/>
      <c r="E1143" s="11"/>
      <c r="F1143" s="22"/>
    </row>
    <row r="1144" spans="1:6" x14ac:dyDescent="0.25">
      <c r="A1144" s="18"/>
      <c r="B1144" s="19"/>
      <c r="C1144" s="20"/>
      <c r="D1144" s="21"/>
      <c r="E1144" s="11"/>
      <c r="F1144" s="22"/>
    </row>
    <row r="1145" spans="1:6" x14ac:dyDescent="0.25">
      <c r="A1145" s="18"/>
      <c r="B1145" s="19"/>
      <c r="C1145" s="20"/>
      <c r="D1145" s="21"/>
      <c r="E1145" s="11"/>
      <c r="F1145" s="22"/>
    </row>
    <row r="1146" spans="1:6" x14ac:dyDescent="0.25">
      <c r="A1146" s="18"/>
      <c r="B1146" s="19"/>
      <c r="C1146" s="20"/>
      <c r="D1146" s="21"/>
      <c r="E1146" s="11"/>
      <c r="F1146" s="22"/>
    </row>
    <row r="1147" spans="1:6" x14ac:dyDescent="0.25">
      <c r="A1147" s="18"/>
      <c r="B1147" s="19"/>
      <c r="C1147" s="20"/>
      <c r="D1147" s="21"/>
      <c r="E1147" s="11"/>
      <c r="F1147" s="22"/>
    </row>
    <row r="1148" spans="1:6" x14ac:dyDescent="0.25">
      <c r="A1148" s="18"/>
      <c r="B1148" s="19"/>
      <c r="C1148" s="20"/>
      <c r="D1148" s="21"/>
      <c r="E1148" s="11"/>
      <c r="F1148" s="22"/>
    </row>
    <row r="1149" spans="1:6" x14ac:dyDescent="0.25">
      <c r="A1149" s="18"/>
      <c r="B1149" s="19"/>
      <c r="C1149" s="20"/>
      <c r="D1149" s="21"/>
      <c r="E1149" s="11"/>
      <c r="F1149" s="22"/>
    </row>
    <row r="1150" spans="1:6" x14ac:dyDescent="0.25">
      <c r="A1150" s="18"/>
      <c r="B1150" s="19"/>
      <c r="C1150" s="20"/>
      <c r="D1150" s="21"/>
      <c r="E1150" s="11"/>
      <c r="F1150" s="22"/>
    </row>
    <row r="1151" spans="1:6" x14ac:dyDescent="0.25">
      <c r="A1151" s="18"/>
      <c r="B1151" s="19"/>
      <c r="C1151" s="20"/>
      <c r="D1151" s="21"/>
      <c r="E1151" s="11"/>
      <c r="F1151" s="22"/>
    </row>
    <row r="1152" spans="1:6" x14ac:dyDescent="0.25">
      <c r="A1152" s="18"/>
      <c r="B1152" s="19"/>
      <c r="C1152" s="20"/>
      <c r="D1152" s="21"/>
      <c r="E1152" s="11"/>
      <c r="F1152" s="22"/>
    </row>
    <row r="1153" spans="1:6" x14ac:dyDescent="0.25">
      <c r="A1153" s="18"/>
      <c r="B1153" s="19"/>
      <c r="C1153" s="20"/>
      <c r="D1153" s="21"/>
      <c r="E1153" s="11"/>
      <c r="F1153" s="22"/>
    </row>
    <row r="1154" spans="1:6" x14ac:dyDescent="0.25">
      <c r="A1154" s="18"/>
      <c r="B1154" s="19"/>
      <c r="C1154" s="20"/>
      <c r="D1154" s="21"/>
      <c r="E1154" s="11"/>
      <c r="F1154" s="22"/>
    </row>
    <row r="1155" spans="1:6" x14ac:dyDescent="0.25">
      <c r="A1155" s="18"/>
      <c r="B1155" s="19"/>
      <c r="C1155" s="20"/>
      <c r="D1155" s="21"/>
      <c r="E1155" s="11"/>
      <c r="F1155" s="22"/>
    </row>
    <row r="1156" spans="1:6" x14ac:dyDescent="0.25">
      <c r="A1156" s="18"/>
      <c r="B1156" s="19"/>
      <c r="C1156" s="20"/>
      <c r="D1156" s="21"/>
      <c r="E1156" s="11"/>
      <c r="F1156" s="22"/>
    </row>
    <row r="1157" spans="1:6" x14ac:dyDescent="0.25">
      <c r="A1157" s="18"/>
      <c r="B1157" s="19"/>
      <c r="C1157" s="20"/>
      <c r="D1157" s="21"/>
      <c r="E1157" s="11"/>
      <c r="F1157" s="22"/>
    </row>
    <row r="1158" spans="1:6" x14ac:dyDescent="0.25">
      <c r="A1158" s="18"/>
      <c r="B1158" s="19"/>
      <c r="C1158" s="20"/>
      <c r="D1158" s="21"/>
      <c r="E1158" s="11"/>
      <c r="F1158" s="22"/>
    </row>
    <row r="1159" spans="1:6" x14ac:dyDescent="0.25">
      <c r="A1159" s="18"/>
      <c r="B1159" s="19"/>
      <c r="C1159" s="20"/>
      <c r="D1159" s="21"/>
      <c r="E1159" s="11"/>
      <c r="F1159" s="22"/>
    </row>
    <row r="1160" spans="1:6" x14ac:dyDescent="0.25">
      <c r="A1160" s="18"/>
      <c r="B1160" s="19"/>
      <c r="C1160" s="20"/>
      <c r="D1160" s="21"/>
      <c r="E1160" s="11"/>
      <c r="F1160" s="22"/>
    </row>
    <row r="1161" spans="1:6" x14ac:dyDescent="0.25">
      <c r="A1161" s="18"/>
      <c r="B1161" s="19"/>
      <c r="C1161" s="20"/>
      <c r="D1161" s="21"/>
      <c r="E1161" s="11"/>
      <c r="F1161" s="22"/>
    </row>
    <row r="1162" spans="1:6" x14ac:dyDescent="0.25">
      <c r="A1162" s="18"/>
      <c r="B1162" s="19"/>
      <c r="C1162" s="20"/>
      <c r="D1162" s="21"/>
      <c r="E1162" s="11"/>
      <c r="F1162" s="22"/>
    </row>
    <row r="1163" spans="1:6" x14ac:dyDescent="0.25">
      <c r="A1163" s="18"/>
      <c r="B1163" s="19"/>
      <c r="C1163" s="20"/>
      <c r="D1163" s="21"/>
      <c r="E1163" s="11"/>
      <c r="F1163" s="22"/>
    </row>
    <row r="1164" spans="1:6" x14ac:dyDescent="0.25">
      <c r="A1164" s="18"/>
      <c r="B1164" s="19"/>
      <c r="C1164" s="20"/>
      <c r="D1164" s="21"/>
      <c r="E1164" s="11"/>
      <c r="F1164" s="22"/>
    </row>
    <row r="1165" spans="1:6" x14ac:dyDescent="0.25">
      <c r="A1165" s="18"/>
      <c r="B1165" s="19"/>
      <c r="C1165" s="20"/>
      <c r="D1165" s="21"/>
      <c r="E1165" s="11"/>
      <c r="F1165" s="22"/>
    </row>
    <row r="1166" spans="1:6" x14ac:dyDescent="0.25">
      <c r="A1166" s="18"/>
      <c r="B1166" s="19"/>
      <c r="C1166" s="20"/>
      <c r="D1166" s="21"/>
      <c r="E1166" s="11"/>
      <c r="F1166" s="22"/>
    </row>
    <row r="1167" spans="1:6" x14ac:dyDescent="0.25">
      <c r="A1167" s="18"/>
      <c r="B1167" s="19"/>
      <c r="C1167" s="20"/>
      <c r="D1167" s="21"/>
      <c r="E1167" s="11"/>
      <c r="F1167" s="22"/>
    </row>
    <row r="1168" spans="1:6" x14ac:dyDescent="0.25">
      <c r="A1168" s="18"/>
      <c r="B1168" s="19"/>
      <c r="C1168" s="20"/>
      <c r="D1168" s="21"/>
      <c r="E1168" s="11"/>
      <c r="F1168" s="22"/>
    </row>
    <row r="1169" spans="1:6" x14ac:dyDescent="0.25">
      <c r="A1169" s="18"/>
      <c r="B1169" s="19"/>
      <c r="C1169" s="20"/>
      <c r="D1169" s="21"/>
      <c r="E1169" s="11"/>
      <c r="F1169" s="22"/>
    </row>
    <row r="1170" spans="1:6" x14ac:dyDescent="0.25">
      <c r="A1170" s="18"/>
      <c r="B1170" s="19"/>
      <c r="C1170" s="20"/>
      <c r="D1170" s="21"/>
      <c r="E1170" s="11"/>
      <c r="F1170" s="22"/>
    </row>
    <row r="1171" spans="1:6" x14ac:dyDescent="0.25">
      <c r="A1171" s="18"/>
      <c r="B1171" s="19"/>
      <c r="C1171" s="20"/>
      <c r="D1171" s="21"/>
      <c r="E1171" s="11"/>
      <c r="F1171" s="22"/>
    </row>
    <row r="1172" spans="1:6" x14ac:dyDescent="0.25">
      <c r="A1172" s="18"/>
      <c r="B1172" s="19"/>
      <c r="C1172" s="20"/>
      <c r="D1172" s="21"/>
      <c r="E1172" s="11"/>
      <c r="F1172" s="22"/>
    </row>
    <row r="1173" spans="1:6" x14ac:dyDescent="0.25">
      <c r="A1173" s="18"/>
      <c r="B1173" s="19"/>
      <c r="C1173" s="20"/>
      <c r="D1173" s="21"/>
      <c r="E1173" s="11"/>
      <c r="F1173" s="22"/>
    </row>
    <row r="1174" spans="1:6" x14ac:dyDescent="0.25">
      <c r="A1174" s="18"/>
      <c r="B1174" s="19"/>
      <c r="C1174" s="20"/>
      <c r="D1174" s="21"/>
      <c r="E1174" s="11"/>
      <c r="F1174" s="22"/>
    </row>
    <row r="1175" spans="1:6" x14ac:dyDescent="0.25">
      <c r="A1175" s="18"/>
      <c r="B1175" s="19"/>
      <c r="C1175" s="20"/>
      <c r="D1175" s="21"/>
      <c r="E1175" s="11"/>
      <c r="F1175" s="22"/>
    </row>
    <row r="1176" spans="1:6" x14ac:dyDescent="0.25">
      <c r="A1176" s="18"/>
      <c r="B1176" s="19"/>
      <c r="C1176" s="20"/>
      <c r="D1176" s="21"/>
      <c r="E1176" s="11"/>
      <c r="F1176" s="22"/>
    </row>
    <row r="1177" spans="1:6" x14ac:dyDescent="0.25">
      <c r="A1177" s="18"/>
      <c r="B1177" s="19"/>
      <c r="C1177" s="20"/>
      <c r="D1177" s="21"/>
      <c r="E1177" s="11"/>
      <c r="F1177" s="22"/>
    </row>
    <row r="1178" spans="1:6" x14ac:dyDescent="0.25">
      <c r="A1178" s="18"/>
      <c r="B1178" s="19"/>
      <c r="C1178" s="20"/>
      <c r="D1178" s="21"/>
      <c r="E1178" s="11"/>
      <c r="F1178" s="22"/>
    </row>
  </sheetData>
  <sheetProtection sheet="1" selectLockedCells="1"/>
  <mergeCells count="1">
    <mergeCell ref="A1:G1"/>
  </mergeCells>
  <conditionalFormatting sqref="B2:B33">
    <cfRule type="cellIs" dxfId="6" priority="7" operator="equal">
      <formula>$H$2</formula>
    </cfRule>
  </conditionalFormatting>
  <conditionalFormatting sqref="A137:A147 Q106">
    <cfRule type="expression" dxfId="5" priority="4" stopIfTrue="1">
      <formula>A106=SMALL($B106:$C106,1)</formula>
    </cfRule>
    <cfRule type="expression" dxfId="4" priority="5" stopIfTrue="1">
      <formula>A106=SMALL($B106:$C106,2)</formula>
    </cfRule>
    <cfRule type="expression" dxfId="3" priority="6" stopIfTrue="1">
      <formula>A106=SMALL($B106:$C106,3)</formula>
    </cfRule>
  </conditionalFormatting>
  <conditionalFormatting sqref="A106:A136 B106:P106">
    <cfRule type="expression" dxfId="2" priority="1" stopIfTrue="1">
      <formula>A106=SMALL($B106:$C106,1)</formula>
    </cfRule>
    <cfRule type="expression" dxfId="1" priority="2" stopIfTrue="1">
      <formula>A106=SMALL($B106:$C106,2)</formula>
    </cfRule>
    <cfRule type="expression" dxfId="0" priority="3" stopIfTrue="1">
      <formula>A106=SMALL($B106:$C106,3)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ETAPA 3</vt:lpstr>
      <vt:lpstr>ETAPA 2</vt:lpstr>
      <vt:lpstr>ETAPA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2023-01-22T20:06:50Z</dcterms:created>
  <dcterms:modified xsi:type="dcterms:W3CDTF">2023-03-06T01:49:42Z</dcterms:modified>
</cp:coreProperties>
</file>