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TABELA PARA DIVULGAÇÃO NO SITE\"/>
    </mc:Choice>
  </mc:AlternateContent>
  <xr:revisionPtr revIDLastSave="0" documentId="13_ncr:1_{C07B4963-CF16-4758-9EA1-2A131338B4C4}" xr6:coauthVersionLast="47" xr6:coauthVersionMax="47" xr10:uidLastSave="{00000000-0000-0000-0000-000000000000}"/>
  <bookViews>
    <workbookView xWindow="-120" yWindow="-120" windowWidth="20730" windowHeight="11160" xr2:uid="{154353EB-DB2E-4A77-815A-EBBF3B0D365B}"/>
  </bookViews>
  <sheets>
    <sheet name="ETAPA 3" sheetId="5" r:id="rId1"/>
    <sheet name="ETAPA 2" sheetId="4" r:id="rId2"/>
    <sheet name="ETAPA 1" sheetId="3" r:id="rId3"/>
  </sheets>
  <definedNames>
    <definedName name="_xlnm._FilterDatabase" localSheetId="2" hidden="1">'ETAPA 1'!$K$49:$L$1046668</definedName>
    <definedName name="_xlnm._FilterDatabase" localSheetId="1" hidden="1">'ETAPA 2'!$K$49:$L$1046668</definedName>
    <definedName name="_xlnm._FilterDatabase" localSheetId="0" hidden="1">'ETAPA 3'!$K$49:$L$1046668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5" l="1"/>
  <c r="K52" i="5"/>
  <c r="J1" i="5" s="1"/>
  <c r="J52" i="5"/>
  <c r="J50" i="5" s="1"/>
  <c r="J96" i="5" s="1" a="1"/>
  <c r="J96" i="5" s="1"/>
  <c r="L51" i="5"/>
  <c r="K51" i="5"/>
  <c r="J51" i="5"/>
  <c r="L52" i="4"/>
  <c r="K52" i="4"/>
  <c r="J52" i="4"/>
  <c r="J50" i="4" s="1"/>
  <c r="L51" i="4"/>
  <c r="K51" i="4"/>
  <c r="J51" i="4"/>
  <c r="K52" i="3"/>
  <c r="K50" i="3" s="1"/>
  <c r="K96" i="3" s="1" a="1"/>
  <c r="K96" i="3" s="1"/>
  <c r="J52" i="3"/>
  <c r="I1" i="3" s="1"/>
  <c r="K51" i="3"/>
  <c r="L51" i="3"/>
  <c r="J51" i="3"/>
  <c r="L52" i="3"/>
  <c r="I1" i="5" l="1"/>
  <c r="K50" i="5"/>
  <c r="K96" i="5" s="1" a="1"/>
  <c r="K96" i="5" s="1"/>
  <c r="J54" i="5" a="1"/>
  <c r="J54" i="5" s="1"/>
  <c r="J62" i="5" a="1"/>
  <c r="J62" i="5" s="1"/>
  <c r="J69" i="5" a="1"/>
  <c r="J69" i="5" s="1"/>
  <c r="J70" i="5" a="1"/>
  <c r="J70" i="5" s="1"/>
  <c r="J78" i="5" a="1"/>
  <c r="J78" i="5" s="1"/>
  <c r="K94" i="5" a="1"/>
  <c r="K94" i="5" s="1"/>
  <c r="K92" i="5" a="1"/>
  <c r="K92" i="5" s="1"/>
  <c r="J55" i="5" a="1"/>
  <c r="J55" i="5" s="1"/>
  <c r="J63" i="5" a="1"/>
  <c r="J63" i="5" s="1"/>
  <c r="K68" i="5" a="1"/>
  <c r="K68" i="5" s="1"/>
  <c r="J72" i="5" a="1"/>
  <c r="J72" i="5" s="1"/>
  <c r="J80" i="5" a="1"/>
  <c r="J80" i="5" s="1"/>
  <c r="J88" i="5" a="1"/>
  <c r="J88" i="5" s="1"/>
  <c r="J57" i="5" a="1"/>
  <c r="J57" i="5" s="1"/>
  <c r="K63" i="5" a="1"/>
  <c r="K63" i="5" s="1"/>
  <c r="J65" i="5" a="1"/>
  <c r="J65" i="5" s="1"/>
  <c r="J73" i="5" a="1"/>
  <c r="J73" i="5" s="1"/>
  <c r="J74" i="5" a="1"/>
  <c r="J74" i="5" s="1"/>
  <c r="K78" i="5" a="1"/>
  <c r="K78" i="5" s="1"/>
  <c r="J81" i="5" a="1"/>
  <c r="J81" i="5" s="1"/>
  <c r="J82" i="5" a="1"/>
  <c r="J82" i="5" s="1"/>
  <c r="K86" i="5" a="1"/>
  <c r="K86" i="5" s="1"/>
  <c r="J89" i="5" a="1"/>
  <c r="J89" i="5" s="1"/>
  <c r="J90" i="5" a="1"/>
  <c r="J90" i="5" s="1"/>
  <c r="J92" i="5" a="1"/>
  <c r="J92" i="5" s="1"/>
  <c r="K97" i="5" a="1"/>
  <c r="K97" i="5" s="1"/>
  <c r="J97" i="5" a="1"/>
  <c r="J97" i="5" s="1"/>
  <c r="J95" i="5" a="1"/>
  <c r="J95" i="5" s="1"/>
  <c r="J93" i="5" a="1"/>
  <c r="J93" i="5" s="1"/>
  <c r="J53" i="5" a="1"/>
  <c r="J53" i="5" s="1"/>
  <c r="J61" i="5" a="1"/>
  <c r="J61" i="5" s="1"/>
  <c r="J77" i="5" a="1"/>
  <c r="J77" i="5" s="1"/>
  <c r="J85" i="5" a="1"/>
  <c r="J85" i="5" s="1"/>
  <c r="J86" i="5" a="1"/>
  <c r="J86" i="5" s="1"/>
  <c r="K90" i="5" a="1"/>
  <c r="K90" i="5" s="1"/>
  <c r="K91" i="5" a="1"/>
  <c r="K91" i="5" s="1"/>
  <c r="J94" i="5" a="1"/>
  <c r="J94" i="5" s="1"/>
  <c r="K95" i="5" a="1"/>
  <c r="K95" i="5" s="1"/>
  <c r="K53" i="5" a="1"/>
  <c r="K53" i="5" s="1"/>
  <c r="J56" i="5" a="1"/>
  <c r="J56" i="5" s="1"/>
  <c r="J64" i="5" a="1"/>
  <c r="J64" i="5" s="1"/>
  <c r="K69" i="5" a="1"/>
  <c r="K69" i="5" s="1"/>
  <c r="J71" i="5" a="1"/>
  <c r="J71" i="5" s="1"/>
  <c r="J79" i="5" a="1"/>
  <c r="J79" i="5" s="1"/>
  <c r="K84" i="5" a="1"/>
  <c r="K84" i="5" s="1"/>
  <c r="J87" i="5" a="1"/>
  <c r="J87" i="5" s="1"/>
  <c r="J58" i="5" a="1"/>
  <c r="J58" i="5" s="1"/>
  <c r="K62" i="5" a="1"/>
  <c r="K62" i="5" s="1"/>
  <c r="J66" i="5" a="1"/>
  <c r="J66" i="5" s="1"/>
  <c r="K71" i="5" a="1"/>
  <c r="K71" i="5" s="1"/>
  <c r="L50" i="5"/>
  <c r="K1" i="5"/>
  <c r="K56" i="5" a="1"/>
  <c r="K56" i="5" s="1"/>
  <c r="K57" i="5" a="1"/>
  <c r="K57" i="5" s="1"/>
  <c r="J59" i="5" a="1"/>
  <c r="J59" i="5" s="1"/>
  <c r="J60" i="5" a="1"/>
  <c r="J60" i="5" s="1"/>
  <c r="K64" i="5" a="1"/>
  <c r="K64" i="5" s="1"/>
  <c r="K65" i="5" a="1"/>
  <c r="K65" i="5" s="1"/>
  <c r="J67" i="5" a="1"/>
  <c r="J67" i="5" s="1"/>
  <c r="J68" i="5" a="1"/>
  <c r="J68" i="5" s="1"/>
  <c r="K72" i="5" a="1"/>
  <c r="K72" i="5" s="1"/>
  <c r="K73" i="5" a="1"/>
  <c r="K73" i="5" s="1"/>
  <c r="J75" i="5" a="1"/>
  <c r="J75" i="5" s="1"/>
  <c r="J76" i="5" a="1"/>
  <c r="J76" i="5" s="1"/>
  <c r="K80" i="5" a="1"/>
  <c r="K80" i="5" s="1"/>
  <c r="K81" i="5" a="1"/>
  <c r="K81" i="5" s="1"/>
  <c r="J83" i="5" a="1"/>
  <c r="J83" i="5" s="1"/>
  <c r="J84" i="5" a="1"/>
  <c r="J84" i="5" s="1"/>
  <c r="K88" i="5" a="1"/>
  <c r="K88" i="5" s="1"/>
  <c r="K89" i="5" a="1"/>
  <c r="K89" i="5" s="1"/>
  <c r="J91" i="5" a="1"/>
  <c r="J91" i="5" s="1"/>
  <c r="J96" i="4" a="1"/>
  <c r="J96" i="4" s="1"/>
  <c r="J76" i="4" a="1"/>
  <c r="J76" i="4" s="1"/>
  <c r="J60" i="4" a="1"/>
  <c r="J60" i="4" s="1"/>
  <c r="J84" i="4" a="1"/>
  <c r="J84" i="4" s="1"/>
  <c r="J68" i="4" a="1"/>
  <c r="J68" i="4" s="1"/>
  <c r="J80" i="4" a="1"/>
  <c r="J80" i="4" s="1"/>
  <c r="J64" i="4" a="1"/>
  <c r="J64" i="4" s="1"/>
  <c r="J88" i="4" a="1"/>
  <c r="J88" i="4" s="1"/>
  <c r="J72" i="4" a="1"/>
  <c r="J72" i="4" s="1"/>
  <c r="J56" i="4" a="1"/>
  <c r="J56" i="4" s="1"/>
  <c r="I1" i="4"/>
  <c r="L50" i="4"/>
  <c r="K1" i="4"/>
  <c r="J97" i="4" a="1"/>
  <c r="J97" i="4" s="1"/>
  <c r="J95" i="4" a="1"/>
  <c r="J95" i="4" s="1"/>
  <c r="J93" i="4" a="1"/>
  <c r="J93" i="4" s="1"/>
  <c r="J91" i="4" a="1"/>
  <c r="J91" i="4" s="1"/>
  <c r="J89" i="4" a="1"/>
  <c r="J89" i="4" s="1"/>
  <c r="J87" i="4" a="1"/>
  <c r="J87" i="4" s="1"/>
  <c r="J85" i="4" a="1"/>
  <c r="J85" i="4" s="1"/>
  <c r="J83" i="4" a="1"/>
  <c r="J83" i="4" s="1"/>
  <c r="J81" i="4" a="1"/>
  <c r="J81" i="4" s="1"/>
  <c r="J79" i="4" a="1"/>
  <c r="J79" i="4" s="1"/>
  <c r="J77" i="4" a="1"/>
  <c r="J77" i="4" s="1"/>
  <c r="J75" i="4" a="1"/>
  <c r="J75" i="4" s="1"/>
  <c r="J73" i="4" a="1"/>
  <c r="J73" i="4" s="1"/>
  <c r="J71" i="4" a="1"/>
  <c r="J71" i="4" s="1"/>
  <c r="J69" i="4" a="1"/>
  <c r="J69" i="4" s="1"/>
  <c r="J67" i="4" a="1"/>
  <c r="J67" i="4" s="1"/>
  <c r="J65" i="4" a="1"/>
  <c r="J65" i="4" s="1"/>
  <c r="J63" i="4" a="1"/>
  <c r="J63" i="4" s="1"/>
  <c r="J61" i="4" a="1"/>
  <c r="J61" i="4" s="1"/>
  <c r="J59" i="4" a="1"/>
  <c r="J59" i="4" s="1"/>
  <c r="J57" i="4" a="1"/>
  <c r="J57" i="4" s="1"/>
  <c r="J55" i="4" a="1"/>
  <c r="J55" i="4" s="1"/>
  <c r="J53" i="4" a="1"/>
  <c r="J53" i="4" s="1"/>
  <c r="J94" i="4" a="1"/>
  <c r="J94" i="4" s="1"/>
  <c r="K50" i="4"/>
  <c r="J1" i="4"/>
  <c r="J54" i="4" a="1"/>
  <c r="J54" i="4" s="1"/>
  <c r="J58" i="4" a="1"/>
  <c r="J58" i="4" s="1"/>
  <c r="J62" i="4" a="1"/>
  <c r="J62" i="4" s="1"/>
  <c r="J66" i="4" a="1"/>
  <c r="J66" i="4" s="1"/>
  <c r="J70" i="4" a="1"/>
  <c r="J70" i="4" s="1"/>
  <c r="J74" i="4" a="1"/>
  <c r="J74" i="4" s="1"/>
  <c r="J78" i="4" a="1"/>
  <c r="J78" i="4" s="1"/>
  <c r="J82" i="4" a="1"/>
  <c r="J82" i="4" s="1"/>
  <c r="J86" i="4" a="1"/>
  <c r="J86" i="4" s="1"/>
  <c r="J90" i="4" a="1"/>
  <c r="J90" i="4" s="1"/>
  <c r="J92" i="4" a="1"/>
  <c r="J92" i="4" s="1"/>
  <c r="K54" i="3" a="1"/>
  <c r="K54" i="3" s="1"/>
  <c r="K58" i="3" a="1"/>
  <c r="K58" i="3" s="1"/>
  <c r="K62" i="3" a="1"/>
  <c r="K62" i="3" s="1"/>
  <c r="K67" i="3" a="1"/>
  <c r="K67" i="3" s="1"/>
  <c r="K71" i="3" a="1"/>
  <c r="K71" i="3" s="1"/>
  <c r="K75" i="3" a="1"/>
  <c r="K75" i="3" s="1"/>
  <c r="K79" i="3" a="1"/>
  <c r="K79" i="3" s="1"/>
  <c r="K83" i="3" a="1"/>
  <c r="K83" i="3" s="1"/>
  <c r="K87" i="3" a="1"/>
  <c r="K87" i="3" s="1"/>
  <c r="K91" i="3" a="1"/>
  <c r="K91" i="3" s="1"/>
  <c r="K95" i="3" a="1"/>
  <c r="K95" i="3" s="1"/>
  <c r="K53" i="3" a="1"/>
  <c r="K53" i="3" s="1"/>
  <c r="K57" i="3" a="1"/>
  <c r="K57" i="3" s="1"/>
  <c r="K61" i="3" a="1"/>
  <c r="K61" i="3" s="1"/>
  <c r="K66" i="3" a="1"/>
  <c r="K66" i="3" s="1"/>
  <c r="K70" i="3" a="1"/>
  <c r="K70" i="3" s="1"/>
  <c r="K74" i="3" a="1"/>
  <c r="K74" i="3" s="1"/>
  <c r="K78" i="3" a="1"/>
  <c r="K78" i="3" s="1"/>
  <c r="K82" i="3" a="1"/>
  <c r="K82" i="3" s="1"/>
  <c r="K86" i="3" a="1"/>
  <c r="K86" i="3" s="1"/>
  <c r="K90" i="3" a="1"/>
  <c r="K90" i="3" s="1"/>
  <c r="K94" i="3" a="1"/>
  <c r="K94" i="3" s="1"/>
  <c r="K56" i="3" a="1"/>
  <c r="K56" i="3" s="1"/>
  <c r="K60" i="3" a="1"/>
  <c r="K60" i="3" s="1"/>
  <c r="K64" i="3" a="1"/>
  <c r="K64" i="3" s="1"/>
  <c r="K65" i="3" a="1"/>
  <c r="K65" i="3" s="1"/>
  <c r="K69" i="3" a="1"/>
  <c r="K69" i="3" s="1"/>
  <c r="K73" i="3" a="1"/>
  <c r="K73" i="3" s="1"/>
  <c r="K77" i="3" a="1"/>
  <c r="K77" i="3" s="1"/>
  <c r="K81" i="3" a="1"/>
  <c r="K81" i="3" s="1"/>
  <c r="K85" i="3" a="1"/>
  <c r="K85" i="3" s="1"/>
  <c r="K89" i="3" a="1"/>
  <c r="K89" i="3" s="1"/>
  <c r="K93" i="3" a="1"/>
  <c r="K93" i="3" s="1"/>
  <c r="K97" i="3" a="1"/>
  <c r="K97" i="3" s="1"/>
  <c r="K55" i="3" a="1"/>
  <c r="K55" i="3" s="1"/>
  <c r="K59" i="3" a="1"/>
  <c r="K59" i="3" s="1"/>
  <c r="K63" i="3" a="1"/>
  <c r="K63" i="3" s="1"/>
  <c r="K68" i="3" a="1"/>
  <c r="K68" i="3" s="1"/>
  <c r="K72" i="3" a="1"/>
  <c r="K72" i="3" s="1"/>
  <c r="K76" i="3" a="1"/>
  <c r="K76" i="3" s="1"/>
  <c r="K80" i="3" a="1"/>
  <c r="K80" i="3" s="1"/>
  <c r="K84" i="3" a="1"/>
  <c r="K84" i="3" s="1"/>
  <c r="K88" i="3" a="1"/>
  <c r="K88" i="3" s="1"/>
  <c r="K92" i="3" a="1"/>
  <c r="K92" i="3" s="1"/>
  <c r="J50" i="3"/>
  <c r="L50" i="3"/>
  <c r="K1" i="3"/>
  <c r="J1" i="3"/>
  <c r="K85" i="5" l="1" a="1"/>
  <c r="K85" i="5" s="1"/>
  <c r="K55" i="5" a="1"/>
  <c r="K55" i="5" s="1"/>
  <c r="K76" i="5" a="1"/>
  <c r="K76" i="5" s="1"/>
  <c r="K60" i="5" a="1"/>
  <c r="K60" i="5" s="1"/>
  <c r="K93" i="5" a="1"/>
  <c r="K93" i="5" s="1"/>
  <c r="K87" i="5" a="1"/>
  <c r="K87" i="5" s="1"/>
  <c r="K79" i="5" a="1"/>
  <c r="K79" i="5" s="1"/>
  <c r="K70" i="5" a="1"/>
  <c r="K70" i="5" s="1"/>
  <c r="K54" i="5" a="1"/>
  <c r="K54" i="5" s="1"/>
  <c r="K77" i="5" a="1"/>
  <c r="K77" i="5" s="1"/>
  <c r="K61" i="5" a="1"/>
  <c r="K61" i="5" s="1"/>
  <c r="K83" i="5" a="1"/>
  <c r="K83" i="5" s="1"/>
  <c r="K67" i="5" a="1"/>
  <c r="K67" i="5" s="1"/>
  <c r="K82" i="5" a="1"/>
  <c r="K82" i="5" s="1"/>
  <c r="K66" i="5" a="1"/>
  <c r="K66" i="5" s="1"/>
  <c r="K75" i="5" a="1"/>
  <c r="K75" i="5" s="1"/>
  <c r="K59" i="5" a="1"/>
  <c r="K59" i="5" s="1"/>
  <c r="J6" i="5" s="1"/>
  <c r="K74" i="5" a="1"/>
  <c r="K74" i="5" s="1"/>
  <c r="K58" i="5" a="1"/>
  <c r="K58" i="5" s="1"/>
  <c r="L97" i="5" a="1"/>
  <c r="L97" i="5" s="1"/>
  <c r="L95" i="5" a="1"/>
  <c r="L95" i="5" s="1"/>
  <c r="L93" i="5" a="1"/>
  <c r="L93" i="5" s="1"/>
  <c r="L91" i="5" a="1"/>
  <c r="L91" i="5" s="1"/>
  <c r="L86" i="5" a="1"/>
  <c r="L86" i="5" s="1"/>
  <c r="L85" i="5" a="1"/>
  <c r="L85" i="5" s="1"/>
  <c r="L78" i="5" a="1"/>
  <c r="L78" i="5" s="1"/>
  <c r="L77" i="5" a="1"/>
  <c r="L77" i="5" s="1"/>
  <c r="L70" i="5" a="1"/>
  <c r="L70" i="5" s="1"/>
  <c r="L69" i="5" a="1"/>
  <c r="L69" i="5" s="1"/>
  <c r="L62" i="5" a="1"/>
  <c r="L62" i="5" s="1"/>
  <c r="L61" i="5" a="1"/>
  <c r="L61" i="5" s="1"/>
  <c r="L54" i="5" a="1"/>
  <c r="L54" i="5" s="1"/>
  <c r="L53" i="5" a="1"/>
  <c r="L53" i="5" s="1"/>
  <c r="L60" i="5" a="1"/>
  <c r="L60" i="5" s="1"/>
  <c r="L81" i="5" a="1"/>
  <c r="L81" i="5" s="1"/>
  <c r="L74" i="5" a="1"/>
  <c r="L74" i="5" s="1"/>
  <c r="L66" i="5" a="1"/>
  <c r="L66" i="5" s="1"/>
  <c r="L65" i="5" a="1"/>
  <c r="L65" i="5" s="1"/>
  <c r="L58" i="5" a="1"/>
  <c r="L58" i="5" s="1"/>
  <c r="L96" i="5" a="1"/>
  <c r="L96" i="5" s="1"/>
  <c r="L92" i="5" a="1"/>
  <c r="L92" i="5" s="1"/>
  <c r="L88" i="5" a="1"/>
  <c r="L88" i="5" s="1"/>
  <c r="L87" i="5" a="1"/>
  <c r="L87" i="5" s="1"/>
  <c r="L64" i="5" a="1"/>
  <c r="L64" i="5" s="1"/>
  <c r="L56" i="5" a="1"/>
  <c r="L56" i="5" s="1"/>
  <c r="L94" i="5" a="1"/>
  <c r="L94" i="5" s="1"/>
  <c r="L84" i="5" a="1"/>
  <c r="L84" i="5" s="1"/>
  <c r="L83" i="5" a="1"/>
  <c r="L83" i="5" s="1"/>
  <c r="L76" i="5" a="1"/>
  <c r="L76" i="5" s="1"/>
  <c r="L75" i="5" a="1"/>
  <c r="L75" i="5" s="1"/>
  <c r="L68" i="5" a="1"/>
  <c r="L68" i="5" s="1"/>
  <c r="L67" i="5" a="1"/>
  <c r="L67" i="5" s="1"/>
  <c r="L59" i="5" a="1"/>
  <c r="L59" i="5" s="1"/>
  <c r="L90" i="5" a="1"/>
  <c r="L90" i="5" s="1"/>
  <c r="L89" i="5" a="1"/>
  <c r="L89" i="5" s="1"/>
  <c r="L82" i="5" a="1"/>
  <c r="L82" i="5" s="1"/>
  <c r="L73" i="5" a="1"/>
  <c r="L73" i="5" s="1"/>
  <c r="L57" i="5" a="1"/>
  <c r="L57" i="5" s="1"/>
  <c r="L80" i="5" a="1"/>
  <c r="L80" i="5" s="1"/>
  <c r="L79" i="5" a="1"/>
  <c r="L79" i="5" s="1"/>
  <c r="L72" i="5" a="1"/>
  <c r="L72" i="5" s="1"/>
  <c r="L71" i="5" a="1"/>
  <c r="L71" i="5" s="1"/>
  <c r="L63" i="5" a="1"/>
  <c r="L63" i="5" s="1"/>
  <c r="L55" i="5" a="1"/>
  <c r="L55" i="5" s="1"/>
  <c r="I3" i="5"/>
  <c r="I5" i="5"/>
  <c r="I4" i="5"/>
  <c r="I6" i="5"/>
  <c r="I2" i="5"/>
  <c r="K96" i="4" a="1"/>
  <c r="K96" i="4" s="1"/>
  <c r="K94" i="4" a="1"/>
  <c r="K94" i="4" s="1"/>
  <c r="K92" i="4" a="1"/>
  <c r="K92" i="4" s="1"/>
  <c r="K90" i="4" a="1"/>
  <c r="K90" i="4" s="1"/>
  <c r="K88" i="4" a="1"/>
  <c r="K88" i="4" s="1"/>
  <c r="K86" i="4" a="1"/>
  <c r="K86" i="4" s="1"/>
  <c r="K84" i="4" a="1"/>
  <c r="K84" i="4" s="1"/>
  <c r="K82" i="4" a="1"/>
  <c r="K82" i="4" s="1"/>
  <c r="K80" i="4" a="1"/>
  <c r="K80" i="4" s="1"/>
  <c r="K78" i="4" a="1"/>
  <c r="K78" i="4" s="1"/>
  <c r="K76" i="4" a="1"/>
  <c r="K76" i="4" s="1"/>
  <c r="K74" i="4" a="1"/>
  <c r="K74" i="4" s="1"/>
  <c r="K72" i="4" a="1"/>
  <c r="K72" i="4" s="1"/>
  <c r="K70" i="4" a="1"/>
  <c r="K70" i="4" s="1"/>
  <c r="K68" i="4" a="1"/>
  <c r="K68" i="4" s="1"/>
  <c r="K66" i="4" a="1"/>
  <c r="K66" i="4" s="1"/>
  <c r="K64" i="4" a="1"/>
  <c r="K64" i="4" s="1"/>
  <c r="K62" i="4" a="1"/>
  <c r="K62" i="4" s="1"/>
  <c r="K60" i="4" a="1"/>
  <c r="K60" i="4" s="1"/>
  <c r="K58" i="4" a="1"/>
  <c r="K58" i="4" s="1"/>
  <c r="K56" i="4" a="1"/>
  <c r="K56" i="4" s="1"/>
  <c r="K54" i="4" a="1"/>
  <c r="K54" i="4" s="1"/>
  <c r="K97" i="4" a="1"/>
  <c r="K97" i="4" s="1"/>
  <c r="K87" i="4" a="1"/>
  <c r="K87" i="4" s="1"/>
  <c r="K83" i="4" a="1"/>
  <c r="K83" i="4" s="1"/>
  <c r="K79" i="4" a="1"/>
  <c r="K79" i="4" s="1"/>
  <c r="K75" i="4" a="1"/>
  <c r="K75" i="4" s="1"/>
  <c r="K71" i="4" a="1"/>
  <c r="K71" i="4" s="1"/>
  <c r="K67" i="4" a="1"/>
  <c r="K67" i="4" s="1"/>
  <c r="K63" i="4" a="1"/>
  <c r="K63" i="4" s="1"/>
  <c r="K59" i="4" a="1"/>
  <c r="K59" i="4" s="1"/>
  <c r="K55" i="4" a="1"/>
  <c r="K55" i="4" s="1"/>
  <c r="K85" i="4" a="1"/>
  <c r="K85" i="4" s="1"/>
  <c r="K77" i="4" a="1"/>
  <c r="K77" i="4" s="1"/>
  <c r="K69" i="4" a="1"/>
  <c r="K69" i="4" s="1"/>
  <c r="K57" i="4" a="1"/>
  <c r="K57" i="4" s="1"/>
  <c r="K93" i="4" a="1"/>
  <c r="K93" i="4" s="1"/>
  <c r="K91" i="4" a="1"/>
  <c r="K91" i="4" s="1"/>
  <c r="K89" i="4" a="1"/>
  <c r="K89" i="4" s="1"/>
  <c r="K81" i="4" a="1"/>
  <c r="K81" i="4" s="1"/>
  <c r="K73" i="4" a="1"/>
  <c r="K73" i="4" s="1"/>
  <c r="K65" i="4" a="1"/>
  <c r="K65" i="4" s="1"/>
  <c r="K61" i="4" a="1"/>
  <c r="K61" i="4" s="1"/>
  <c r="K53" i="4" a="1"/>
  <c r="K53" i="4" s="1"/>
  <c r="K95" i="4" a="1"/>
  <c r="K95" i="4" s="1"/>
  <c r="I3" i="4"/>
  <c r="I6" i="4"/>
  <c r="I4" i="4"/>
  <c r="I2" i="4"/>
  <c r="I5" i="4"/>
  <c r="L97" i="4" a="1"/>
  <c r="L97" i="4" s="1"/>
  <c r="L95" i="4" a="1"/>
  <c r="L95" i="4" s="1"/>
  <c r="L93" i="4" a="1"/>
  <c r="L93" i="4" s="1"/>
  <c r="L91" i="4" a="1"/>
  <c r="L91" i="4" s="1"/>
  <c r="L89" i="4" a="1"/>
  <c r="L89" i="4" s="1"/>
  <c r="L87" i="4" a="1"/>
  <c r="L87" i="4" s="1"/>
  <c r="L85" i="4" a="1"/>
  <c r="L85" i="4" s="1"/>
  <c r="L83" i="4" a="1"/>
  <c r="L83" i="4" s="1"/>
  <c r="L81" i="4" a="1"/>
  <c r="L81" i="4" s="1"/>
  <c r="L79" i="4" a="1"/>
  <c r="L79" i="4" s="1"/>
  <c r="L77" i="4" a="1"/>
  <c r="L77" i="4" s="1"/>
  <c r="L75" i="4" a="1"/>
  <c r="L75" i="4" s="1"/>
  <c r="L73" i="4" a="1"/>
  <c r="L73" i="4" s="1"/>
  <c r="L71" i="4" a="1"/>
  <c r="L71" i="4" s="1"/>
  <c r="L69" i="4" a="1"/>
  <c r="L69" i="4" s="1"/>
  <c r="L67" i="4" a="1"/>
  <c r="L67" i="4" s="1"/>
  <c r="L65" i="4" a="1"/>
  <c r="L65" i="4" s="1"/>
  <c r="L63" i="4" a="1"/>
  <c r="L63" i="4" s="1"/>
  <c r="L61" i="4" a="1"/>
  <c r="L61" i="4" s="1"/>
  <c r="L59" i="4" a="1"/>
  <c r="L59" i="4" s="1"/>
  <c r="L57" i="4" a="1"/>
  <c r="L57" i="4" s="1"/>
  <c r="L55" i="4" a="1"/>
  <c r="L55" i="4" s="1"/>
  <c r="L53" i="4" a="1"/>
  <c r="L53" i="4" s="1"/>
  <c r="L94" i="4" a="1"/>
  <c r="L94" i="4" s="1"/>
  <c r="L88" i="4" a="1"/>
  <c r="L88" i="4" s="1"/>
  <c r="L84" i="4" a="1"/>
  <c r="L84" i="4" s="1"/>
  <c r="L80" i="4" a="1"/>
  <c r="L80" i="4" s="1"/>
  <c r="L76" i="4" a="1"/>
  <c r="L76" i="4" s="1"/>
  <c r="L72" i="4" a="1"/>
  <c r="L72" i="4" s="1"/>
  <c r="L68" i="4" a="1"/>
  <c r="L68" i="4" s="1"/>
  <c r="L64" i="4" a="1"/>
  <c r="L64" i="4" s="1"/>
  <c r="L60" i="4" a="1"/>
  <c r="L60" i="4" s="1"/>
  <c r="L56" i="4" a="1"/>
  <c r="L56" i="4" s="1"/>
  <c r="L96" i="4" a="1"/>
  <c r="L96" i="4" s="1"/>
  <c r="L86" i="4" a="1"/>
  <c r="L86" i="4" s="1"/>
  <c r="L78" i="4" a="1"/>
  <c r="L78" i="4" s="1"/>
  <c r="L70" i="4" a="1"/>
  <c r="L70" i="4" s="1"/>
  <c r="L58" i="4" a="1"/>
  <c r="L58" i="4" s="1"/>
  <c r="L92" i="4" a="1"/>
  <c r="L92" i="4" s="1"/>
  <c r="L90" i="4" a="1"/>
  <c r="L90" i="4" s="1"/>
  <c r="L82" i="4" a="1"/>
  <c r="L82" i="4" s="1"/>
  <c r="L74" i="4" a="1"/>
  <c r="L74" i="4" s="1"/>
  <c r="L66" i="4" a="1"/>
  <c r="L66" i="4" s="1"/>
  <c r="L62" i="4" a="1"/>
  <c r="L62" i="4" s="1"/>
  <c r="L54" i="4" a="1"/>
  <c r="L54" i="4" s="1"/>
  <c r="L97" i="3" a="1"/>
  <c r="L97" i="3" s="1"/>
  <c r="L93" i="3" a="1"/>
  <c r="L93" i="3" s="1"/>
  <c r="L89" i="3" a="1"/>
  <c r="L89" i="3" s="1"/>
  <c r="L85" i="3" a="1"/>
  <c r="L85" i="3" s="1"/>
  <c r="L81" i="3" a="1"/>
  <c r="L81" i="3" s="1"/>
  <c r="L77" i="3" a="1"/>
  <c r="L77" i="3" s="1"/>
  <c r="L73" i="3" a="1"/>
  <c r="L73" i="3" s="1"/>
  <c r="L69" i="3" a="1"/>
  <c r="L69" i="3" s="1"/>
  <c r="L65" i="3" a="1"/>
  <c r="L65" i="3" s="1"/>
  <c r="L64" i="3" a="1"/>
  <c r="L64" i="3" s="1"/>
  <c r="L60" i="3" a="1"/>
  <c r="L60" i="3" s="1"/>
  <c r="L56" i="3" a="1"/>
  <c r="L56" i="3" s="1"/>
  <c r="L94" i="3" a="1"/>
  <c r="L94" i="3" s="1"/>
  <c r="L90" i="3" a="1"/>
  <c r="L90" i="3" s="1"/>
  <c r="L86" i="3" a="1"/>
  <c r="L86" i="3" s="1"/>
  <c r="L82" i="3" a="1"/>
  <c r="L82" i="3" s="1"/>
  <c r="L78" i="3" a="1"/>
  <c r="L78" i="3" s="1"/>
  <c r="L74" i="3" a="1"/>
  <c r="L74" i="3" s="1"/>
  <c r="L70" i="3" a="1"/>
  <c r="L70" i="3" s="1"/>
  <c r="L66" i="3" a="1"/>
  <c r="L66" i="3" s="1"/>
  <c r="L61" i="3" a="1"/>
  <c r="L61" i="3" s="1"/>
  <c r="L57" i="3" a="1"/>
  <c r="L57" i="3" s="1"/>
  <c r="L53" i="3" a="1"/>
  <c r="L53" i="3" s="1"/>
  <c r="L95" i="3" a="1"/>
  <c r="L95" i="3" s="1"/>
  <c r="L91" i="3" a="1"/>
  <c r="L91" i="3" s="1"/>
  <c r="L87" i="3" a="1"/>
  <c r="L87" i="3" s="1"/>
  <c r="L83" i="3" a="1"/>
  <c r="L83" i="3" s="1"/>
  <c r="L79" i="3" a="1"/>
  <c r="L79" i="3" s="1"/>
  <c r="L75" i="3" a="1"/>
  <c r="L75" i="3" s="1"/>
  <c r="L71" i="3" a="1"/>
  <c r="L71" i="3" s="1"/>
  <c r="L67" i="3" a="1"/>
  <c r="L67" i="3" s="1"/>
  <c r="L62" i="3" a="1"/>
  <c r="L62" i="3" s="1"/>
  <c r="L58" i="3" a="1"/>
  <c r="L58" i="3" s="1"/>
  <c r="L54" i="3" a="1"/>
  <c r="L54" i="3" s="1"/>
  <c r="L96" i="3" a="1"/>
  <c r="L96" i="3" s="1"/>
  <c r="L92" i="3" a="1"/>
  <c r="L92" i="3" s="1"/>
  <c r="L88" i="3" a="1"/>
  <c r="L88" i="3" s="1"/>
  <c r="L84" i="3" a="1"/>
  <c r="L84" i="3" s="1"/>
  <c r="L80" i="3" a="1"/>
  <c r="L80" i="3" s="1"/>
  <c r="L76" i="3" a="1"/>
  <c r="L76" i="3" s="1"/>
  <c r="L72" i="3" a="1"/>
  <c r="L72" i="3" s="1"/>
  <c r="L68" i="3" a="1"/>
  <c r="L68" i="3" s="1"/>
  <c r="L63" i="3" a="1"/>
  <c r="L63" i="3" s="1"/>
  <c r="L59" i="3" a="1"/>
  <c r="L59" i="3" s="1"/>
  <c r="L55" i="3" a="1"/>
  <c r="L55" i="3" s="1"/>
  <c r="J95" i="3" a="1"/>
  <c r="J95" i="3" s="1"/>
  <c r="J91" i="3" a="1"/>
  <c r="J91" i="3" s="1"/>
  <c r="J87" i="3" a="1"/>
  <c r="J87" i="3" s="1"/>
  <c r="J83" i="3" a="1"/>
  <c r="J83" i="3" s="1"/>
  <c r="J79" i="3" a="1"/>
  <c r="J79" i="3" s="1"/>
  <c r="J75" i="3" a="1"/>
  <c r="J75" i="3" s="1"/>
  <c r="J71" i="3" a="1"/>
  <c r="J71" i="3" s="1"/>
  <c r="J67" i="3" a="1"/>
  <c r="J67" i="3" s="1"/>
  <c r="J62" i="3" a="1"/>
  <c r="J62" i="3" s="1"/>
  <c r="J58" i="3" a="1"/>
  <c r="J58" i="3" s="1"/>
  <c r="J54" i="3" a="1"/>
  <c r="J54" i="3" s="1"/>
  <c r="J96" i="3" a="1"/>
  <c r="J96" i="3" s="1"/>
  <c r="J92" i="3" a="1"/>
  <c r="J92" i="3" s="1"/>
  <c r="J88" i="3" a="1"/>
  <c r="J88" i="3" s="1"/>
  <c r="J84" i="3" a="1"/>
  <c r="J84" i="3" s="1"/>
  <c r="J80" i="3" a="1"/>
  <c r="J80" i="3" s="1"/>
  <c r="J76" i="3" a="1"/>
  <c r="J76" i="3" s="1"/>
  <c r="J72" i="3" a="1"/>
  <c r="J72" i="3" s="1"/>
  <c r="J68" i="3" a="1"/>
  <c r="J68" i="3" s="1"/>
  <c r="J63" i="3" a="1"/>
  <c r="J63" i="3" s="1"/>
  <c r="J59" i="3" a="1"/>
  <c r="J59" i="3" s="1"/>
  <c r="J55" i="3" a="1"/>
  <c r="J55" i="3" s="1"/>
  <c r="J97" i="3" a="1"/>
  <c r="J97" i="3" s="1"/>
  <c r="J93" i="3" a="1"/>
  <c r="J93" i="3" s="1"/>
  <c r="J89" i="3" a="1"/>
  <c r="J89" i="3" s="1"/>
  <c r="J85" i="3" a="1"/>
  <c r="J85" i="3" s="1"/>
  <c r="J81" i="3" a="1"/>
  <c r="J81" i="3" s="1"/>
  <c r="J77" i="3" a="1"/>
  <c r="J77" i="3" s="1"/>
  <c r="J73" i="3" a="1"/>
  <c r="J73" i="3" s="1"/>
  <c r="J69" i="3" a="1"/>
  <c r="J69" i="3" s="1"/>
  <c r="J65" i="3" a="1"/>
  <c r="J65" i="3" s="1"/>
  <c r="J64" i="3" a="1"/>
  <c r="J64" i="3" s="1"/>
  <c r="J60" i="3" a="1"/>
  <c r="J60" i="3" s="1"/>
  <c r="J56" i="3" a="1"/>
  <c r="J56" i="3" s="1"/>
  <c r="J94" i="3" a="1"/>
  <c r="J94" i="3" s="1"/>
  <c r="J90" i="3" a="1"/>
  <c r="J90" i="3" s="1"/>
  <c r="J86" i="3" a="1"/>
  <c r="J86" i="3" s="1"/>
  <c r="J82" i="3" a="1"/>
  <c r="J82" i="3" s="1"/>
  <c r="J78" i="3" a="1"/>
  <c r="J78" i="3" s="1"/>
  <c r="J74" i="3" a="1"/>
  <c r="J74" i="3" s="1"/>
  <c r="J70" i="3" a="1"/>
  <c r="J70" i="3" s="1"/>
  <c r="J66" i="3" a="1"/>
  <c r="J66" i="3" s="1"/>
  <c r="J61" i="3" a="1"/>
  <c r="J61" i="3" s="1"/>
  <c r="J57" i="3" a="1"/>
  <c r="J57" i="3" s="1"/>
  <c r="J53" i="3" a="1"/>
  <c r="J53" i="3" s="1"/>
  <c r="J5" i="3"/>
  <c r="J6" i="3"/>
  <c r="J4" i="3"/>
  <c r="J2" i="3"/>
  <c r="J3" i="3"/>
  <c r="J3" i="5" l="1"/>
  <c r="J4" i="5"/>
  <c r="J5" i="5"/>
  <c r="J2" i="5"/>
  <c r="K5" i="5"/>
  <c r="K6" i="5"/>
  <c r="K2" i="5"/>
  <c r="K4" i="5"/>
  <c r="L4" i="5" s="1"/>
  <c r="M4" i="5" s="1"/>
  <c r="K3" i="5"/>
  <c r="K14" i="5" s="1"/>
  <c r="J5" i="4"/>
  <c r="J3" i="4"/>
  <c r="J6" i="4"/>
  <c r="J4" i="4"/>
  <c r="J2" i="4"/>
  <c r="K5" i="4"/>
  <c r="K6" i="4"/>
  <c r="K4" i="4"/>
  <c r="K2" i="4"/>
  <c r="K3" i="4"/>
  <c r="K4" i="3"/>
  <c r="K6" i="3"/>
  <c r="I5" i="3"/>
  <c r="I3" i="3"/>
  <c r="I4" i="3"/>
  <c r="K13" i="3" s="1"/>
  <c r="I2" i="3"/>
  <c r="I6" i="3"/>
  <c r="K3" i="3"/>
  <c r="K2" i="3"/>
  <c r="K5" i="3"/>
  <c r="K13" i="5" l="1"/>
  <c r="L3" i="5"/>
  <c r="M3" i="5" s="1"/>
  <c r="K14" i="4"/>
  <c r="L3" i="4"/>
  <c r="M3" i="4" s="1"/>
  <c r="K13" i="4"/>
  <c r="L4" i="4"/>
  <c r="M4" i="4" s="1"/>
  <c r="K14" i="3"/>
  <c r="L3" i="3"/>
  <c r="M3" i="3" s="1"/>
  <c r="L4" i="3"/>
  <c r="M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D555A440-C88B-4753-8CA0-22F622ABC9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539055D6-8436-4BEF-A3D9-FFD00200851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6A14051A-5C15-4C37-9726-F477B34F33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0DA897F9-BA35-4E8F-816F-F3B0A16AAB2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9B24B668-CAC5-4338-AFD6-963C6F700D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F8F8FA24-DB6A-47BB-B3B3-DA3FBD38F7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116E81E1-EC0F-45AB-A20A-D0C914330F1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51360565-EA9B-417E-BE7A-79F209C6AFA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E53F2700-0155-47DF-8C7D-43B267D0AF3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42239963-2EC6-46F7-B3BE-6B3C2B5BB7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B9E4DDD7-1410-4898-BCE1-FCC18166DC6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AF0606CB-6E1D-4983-AFC4-53919294D5E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<sst xmlns="http://schemas.openxmlformats.org/spreadsheetml/2006/main" count="129" uniqueCount="32">
  <si>
    <t>VOLTA</t>
  </si>
  <si>
    <t>PILOTO</t>
  </si>
  <si>
    <t>Obs.: Selecione até 3 pilotos colocando na frente do seu nome os números 1, 2 e 3.</t>
  </si>
  <si>
    <t>MÉDIA</t>
  </si>
  <si>
    <t>MAXIMA</t>
  </si>
  <si>
    <t>MÍNIMA</t>
  </si>
  <si>
    <t>Desvio Padrão</t>
  </si>
  <si>
    <t>TEMPO TOTAL</t>
  </si>
  <si>
    <t>VOLTAS</t>
  </si>
  <si>
    <t>Luciano Brandão</t>
  </si>
  <si>
    <t>Guilherme Rocha</t>
  </si>
  <si>
    <t>Leonardo Mattioda</t>
  </si>
  <si>
    <t>Antônio Ribeiro</t>
  </si>
  <si>
    <t>Vitor Diniz</t>
  </si>
  <si>
    <t>Agostinho Neves</t>
  </si>
  <si>
    <t>Arthur Santiago</t>
  </si>
  <si>
    <t>KELSEY SANTOS</t>
  </si>
  <si>
    <t>Matheus Dias</t>
  </si>
  <si>
    <t>Wilson Cristofani</t>
  </si>
  <si>
    <t>Alexandre Melillo</t>
  </si>
  <si>
    <t>Leodegario Junior</t>
  </si>
  <si>
    <t>Leandro Leite</t>
  </si>
  <si>
    <t>Gladson Souza</t>
  </si>
  <si>
    <t>Lúcio Chequer</t>
  </si>
  <si>
    <t>Fernando Mota</t>
  </si>
  <si>
    <t>Joanes Gouvea</t>
  </si>
  <si>
    <t>Anderson Oliveira</t>
  </si>
  <si>
    <t>Hélio Pedrolli</t>
  </si>
  <si>
    <t>Anderson Teixeira</t>
  </si>
  <si>
    <t>Aparecido Arantes</t>
  </si>
  <si>
    <t>Mathias Almeida</t>
  </si>
  <si>
    <t>GUILHERME 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</si>
</sst>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rgb="FFFF0000"/>
      <name val="Arial"/>
      <family val="2"/>
    </font>
    <font>
      <b/>
      <u/>
      <sz val="16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1" fillId="0" borderId="0" xfId="2"/>
    <xf numFmtId="0" fontId="3" fillId="0" borderId="1" xfId="1" applyBorder="1" applyAlignment="1" applyProtection="1">
      <alignment horizontal="center" vertical="center"/>
      <protection locked="0"/>
    </xf>
    <xf numFmtId="0" fontId="9" fillId="7" borderId="1" xfId="1" applyFont="1" applyFill="1" applyBorder="1"/>
    <xf numFmtId="0" fontId="3" fillId="0" borderId="0" xfId="1"/>
    <xf numFmtId="164" fontId="3" fillId="0" borderId="1" xfId="2" applyNumberFormat="1" applyFont="1" applyBorder="1" applyAlignment="1">
      <alignment horizontal="center" vertical="center"/>
    </xf>
    <xf numFmtId="0" fontId="3" fillId="0" borderId="1" xfId="1" applyBorder="1"/>
    <xf numFmtId="0" fontId="3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10" fillId="0" borderId="0" xfId="1" applyFont="1"/>
    <xf numFmtId="164" fontId="10" fillId="0" borderId="0" xfId="2" applyNumberFormat="1" applyFont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center" vertical="center"/>
    </xf>
    <xf numFmtId="49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0" fontId="6" fillId="4" borderId="2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4DCF2AB2-80A2-4950-816A-A56096773A56}"/>
    <cellStyle name="Normal 6" xfId="2" xr:uid="{411AA2C4-B72C-43BF-B196-8EB9290B414B}"/>
  </cellStyles>
  <dxfs count="12"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3'!$J$52</c:f>
              <c:strCache>
                <c:ptCount val="1"/>
                <c:pt idx="0">
                  <c:v>Leonardo Mattioda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3'!$J$53:$J$97</c:f>
              <c:numCache>
                <c:formatCode>mm:ss.000</c:formatCode>
                <c:ptCount val="45"/>
                <c:pt idx="0">
                  <c:v>3.2013888888888717E-5</c:v>
                </c:pt>
                <c:pt idx="1">
                  <c:v>3.31944444444442E-5</c:v>
                </c:pt>
                <c:pt idx="2">
                  <c:v>2.8379629629629501E-5</c:v>
                </c:pt>
                <c:pt idx="3">
                  <c:v>2.2939814814815045E-5</c:v>
                </c:pt>
                <c:pt idx="4">
                  <c:v>1.6851851851852097E-5</c:v>
                </c:pt>
                <c:pt idx="5">
                  <c:v>8.5185185185188139E-6</c:v>
                </c:pt>
                <c:pt idx="6">
                  <c:v>2.4537037037032985E-6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44-4FB0-AFBA-551FCD4A37FC}"/>
            </c:ext>
          </c:extLst>
        </c:ser>
        <c:ser>
          <c:idx val="2"/>
          <c:order val="1"/>
          <c:tx>
            <c:strRef>
              <c:f>'ETAPA 3'!$K$52</c:f>
              <c:strCache>
                <c:ptCount val="1"/>
                <c:pt idx="0">
                  <c:v>Anderson Teixeira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3'!$K$53:$K$97</c:f>
              <c:numCache>
                <c:formatCode>mm:ss.000</c:formatCode>
                <c:ptCount val="45"/>
                <c:pt idx="0">
                  <c:v>4.5486111111112679E-5</c:v>
                </c:pt>
                <c:pt idx="1">
                  <c:v>5.0798611111112788E-5</c:v>
                </c:pt>
                <c:pt idx="2">
                  <c:v>5.3553240740742466E-5</c:v>
                </c:pt>
                <c:pt idx="3">
                  <c:v>4.8148148148150025E-5</c:v>
                </c:pt>
                <c:pt idx="4">
                  <c:v>4.8900462962964998E-5</c:v>
                </c:pt>
                <c:pt idx="5">
                  <c:v>5.540509259259474E-5</c:v>
                </c:pt>
                <c:pt idx="6">
                  <c:v>5.870370370370491E-5</c:v>
                </c:pt>
                <c:pt idx="7">
                  <c:v>5.445601851852052E-5</c:v>
                </c:pt>
                <c:pt idx="8">
                  <c:v>5.6631944444446823E-5</c:v>
                </c:pt>
                <c:pt idx="9">
                  <c:v>5.7442129629632112E-5</c:v>
                </c:pt>
                <c:pt idx="10">
                  <c:v>5.797453703703867E-5</c:v>
                </c:pt>
                <c:pt idx="11">
                  <c:v>5.7083333333336067E-5</c:v>
                </c:pt>
                <c:pt idx="12">
                  <c:v>5.6284722222224928E-5</c:v>
                </c:pt>
                <c:pt idx="13">
                  <c:v>5.4456018518521387E-5</c:v>
                </c:pt>
                <c:pt idx="14">
                  <c:v>5.5682870370374338E-5</c:v>
                </c:pt>
                <c:pt idx="15">
                  <c:v>5.7731481481484992E-5</c:v>
                </c:pt>
                <c:pt idx="16">
                  <c:v>5.6111111111114415E-5</c:v>
                </c:pt>
                <c:pt idx="17">
                  <c:v>5.9212962962965771E-5</c:v>
                </c:pt>
                <c:pt idx="18">
                  <c:v>5.9537037037040233E-5</c:v>
                </c:pt>
                <c:pt idx="19">
                  <c:v>5.6863425925928954E-5</c:v>
                </c:pt>
                <c:pt idx="20">
                  <c:v>5.6574074074076941E-5</c:v>
                </c:pt>
                <c:pt idx="21">
                  <c:v>5.8807870370373994E-5</c:v>
                </c:pt>
                <c:pt idx="22">
                  <c:v>6.1608796296300922E-5</c:v>
                </c:pt>
                <c:pt idx="23">
                  <c:v>6.828703703704031E-5</c:v>
                </c:pt>
                <c:pt idx="24">
                  <c:v>7.1504629629633165E-5</c:v>
                </c:pt>
                <c:pt idx="25">
                  <c:v>8.1724537037038136E-5</c:v>
                </c:pt>
                <c:pt idx="26">
                  <c:v>8.2106481481485083E-5</c:v>
                </c:pt>
                <c:pt idx="27">
                  <c:v>8.4537037037042684E-5</c:v>
                </c:pt>
                <c:pt idx="28">
                  <c:v>8.5555555555564405E-5</c:v>
                </c:pt>
                <c:pt idx="29">
                  <c:v>9.2847222222230269E-5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44-4FB0-AFBA-551FCD4A37FC}"/>
            </c:ext>
          </c:extLst>
        </c:ser>
        <c:ser>
          <c:idx val="3"/>
          <c:order val="2"/>
          <c:tx>
            <c:strRef>
              <c:f>'ETAPA 3'!$L$52</c:f>
              <c:strCache>
                <c:ptCount val="1"/>
                <c:pt idx="0">
                  <c:v>Wilson Cristofani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3'!$L$53:$L$97</c:f>
              <c:numCache>
                <c:formatCode>mm:ss.000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1.8402777777785581E-6</c:v>
                </c:pt>
                <c:pt idx="8">
                  <c:v>6.7476851851860226E-6</c:v>
                </c:pt>
                <c:pt idx="9">
                  <c:v>1.0578703703704485E-5</c:v>
                </c:pt>
                <c:pt idx="10">
                  <c:v>1.356481481481521E-5</c:v>
                </c:pt>
                <c:pt idx="11">
                  <c:v>1.5694444444444913E-5</c:v>
                </c:pt>
                <c:pt idx="12">
                  <c:v>1.6539351851852652E-5</c:v>
                </c:pt>
                <c:pt idx="13">
                  <c:v>1.8460648148149392E-5</c:v>
                </c:pt>
                <c:pt idx="14">
                  <c:v>2.383101851852025E-5</c:v>
                </c:pt>
                <c:pt idx="15">
                  <c:v>3.0578703703704538E-5</c:v>
                </c:pt>
                <c:pt idx="16">
                  <c:v>3.4629629629629247E-5</c:v>
                </c:pt>
                <c:pt idx="17">
                  <c:v>4.1597222222220648E-5</c:v>
                </c:pt>
                <c:pt idx="18">
                  <c:v>4.8738425925924297E-5</c:v>
                </c:pt>
                <c:pt idx="19">
                  <c:v>5.5069444444442658E-5</c:v>
                </c:pt>
                <c:pt idx="20">
                  <c:v>6.1747685185183782E-5</c:v>
                </c:pt>
                <c:pt idx="21">
                  <c:v>6.587962962962754E-5</c:v>
                </c:pt>
                <c:pt idx="22">
                  <c:v>7.2013888888888822E-5</c:v>
                </c:pt>
                <c:pt idx="23">
                  <c:v>7.3715277777778448E-5</c:v>
                </c:pt>
                <c:pt idx="24">
                  <c:v>7.5266203703704126E-5</c:v>
                </c:pt>
                <c:pt idx="25">
                  <c:v>8.379629629629709E-5</c:v>
                </c:pt>
                <c:pt idx="26">
                  <c:v>8.7013888888889945E-5</c:v>
                </c:pt>
                <c:pt idx="27">
                  <c:v>8.8761574074076172E-5</c:v>
                </c:pt>
                <c:pt idx="28">
                  <c:v>8.7858796296299418E-5</c:v>
                </c:pt>
                <c:pt idx="29">
                  <c:v>9.4282407407410979E-5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4-4FB0-AFBA-551FCD4A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9914924580934774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2'!$J$52</c:f>
              <c:strCache>
                <c:ptCount val="1"/>
                <c:pt idx="0">
                  <c:v>Leonardo Mattioda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2'!$J$53:$J$97</c:f>
              <c:numCache>
                <c:formatCode>mm:ss.000</c:formatCode>
                <c:ptCount val="45"/>
                <c:pt idx="0">
                  <c:v>4.6759259259257675E-6</c:v>
                </c:pt>
                <c:pt idx="1">
                  <c:v>4.7453703703674143E-6</c:v>
                </c:pt>
                <c:pt idx="2">
                  <c:v>1.9907407407377363E-6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F-452B-8A14-C01813B6366D}"/>
            </c:ext>
          </c:extLst>
        </c:ser>
        <c:ser>
          <c:idx val="2"/>
          <c:order val="1"/>
          <c:tx>
            <c:strRef>
              <c:f>'ETAPA 2'!$K$52</c:f>
              <c:strCache>
                <c:ptCount val="1"/>
                <c:pt idx="0">
                  <c:v>Guilherme Rocha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2'!$K$53:$K$97</c:f>
              <c:numCache>
                <c:formatCode>mm:ss.000</c:formatCode>
                <c:ptCount val="45"/>
                <c:pt idx="0">
                  <c:v>1.3368055555562685E-5</c:v>
                </c:pt>
                <c:pt idx="1">
                  <c:v>1.3414351851856248E-5</c:v>
                </c:pt>
                <c:pt idx="2">
                  <c:v>3.5474537037041322E-5</c:v>
                </c:pt>
                <c:pt idx="3">
                  <c:v>3.6076388888896249E-5</c:v>
                </c:pt>
                <c:pt idx="4">
                  <c:v>3.486111111111875E-5</c:v>
                </c:pt>
                <c:pt idx="5">
                  <c:v>3.3761574074081882E-5</c:v>
                </c:pt>
                <c:pt idx="6">
                  <c:v>3.1932870370378341E-5</c:v>
                </c:pt>
                <c:pt idx="7">
                  <c:v>2.9421296296304293E-5</c:v>
                </c:pt>
                <c:pt idx="8">
                  <c:v>2.7847222222230315E-5</c:v>
                </c:pt>
                <c:pt idx="9">
                  <c:v>2.4768518518526392E-5</c:v>
                </c:pt>
                <c:pt idx="10">
                  <c:v>2.6967592592600995E-5</c:v>
                </c:pt>
                <c:pt idx="11">
                  <c:v>2.6469907407416018E-5</c:v>
                </c:pt>
                <c:pt idx="12">
                  <c:v>2.7685185185193084E-5</c:v>
                </c:pt>
                <c:pt idx="13">
                  <c:v>2.9803240740748638E-5</c:v>
                </c:pt>
                <c:pt idx="14">
                  <c:v>3.1365740740748466E-5</c:v>
                </c:pt>
                <c:pt idx="15">
                  <c:v>3.1099537037044753E-5</c:v>
                </c:pt>
                <c:pt idx="16">
                  <c:v>3.722222222223015E-5</c:v>
                </c:pt>
                <c:pt idx="17">
                  <c:v>4.2766203703711522E-5</c:v>
                </c:pt>
                <c:pt idx="18">
                  <c:v>5.074074074074876E-5</c:v>
                </c:pt>
                <c:pt idx="19">
                  <c:v>5.1550925925934049E-5</c:v>
                </c:pt>
                <c:pt idx="20">
                  <c:v>5.0416666666674298E-5</c:v>
                </c:pt>
                <c:pt idx="21">
                  <c:v>4.7997685185192582E-5</c:v>
                </c:pt>
                <c:pt idx="22">
                  <c:v>5.1527777777785749E-5</c:v>
                </c:pt>
                <c:pt idx="23">
                  <c:v>4.9062500000005699E-5</c:v>
                </c:pt>
                <c:pt idx="24">
                  <c:v>4.9328703703707677E-5</c:v>
                </c:pt>
                <c:pt idx="25">
                  <c:v>5.019675925926545E-5</c:v>
                </c:pt>
                <c:pt idx="26">
                  <c:v>4.761574074074737E-5</c:v>
                </c:pt>
                <c:pt idx="27">
                  <c:v>4.6423611111116869E-5</c:v>
                </c:pt>
                <c:pt idx="28">
                  <c:v>4.9293981481485227E-5</c:v>
                </c:pt>
                <c:pt idx="29">
                  <c:v>5.6747685185189189E-5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F-452B-8A14-C01813B6366D}"/>
            </c:ext>
          </c:extLst>
        </c:ser>
        <c:ser>
          <c:idx val="3"/>
          <c:order val="2"/>
          <c:tx>
            <c:strRef>
              <c:f>'ETAPA 2'!$L$52</c:f>
              <c:strCache>
                <c:ptCount val="1"/>
                <c:pt idx="0">
                  <c:v>Luciano Brandão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2'!$L$53:$L$97</c:f>
              <c:numCache>
                <c:formatCode>mm:ss.000</c:formatCode>
                <c:ptCount val="45"/>
                <c:pt idx="0">
                  <c:v>2.236111111110408E-5</c:v>
                </c:pt>
                <c:pt idx="1">
                  <c:v>1.6284722222212463E-5</c:v>
                </c:pt>
                <c:pt idx="2">
                  <c:v>3.0347222222212433E-5</c:v>
                </c:pt>
                <c:pt idx="3">
                  <c:v>3.2685185185178569E-5</c:v>
                </c:pt>
                <c:pt idx="4">
                  <c:v>2.9178240740734135E-5</c:v>
                </c:pt>
                <c:pt idx="5">
                  <c:v>2.6724537037029969E-5</c:v>
                </c:pt>
                <c:pt idx="6">
                  <c:v>2.8668981481474141E-5</c:v>
                </c:pt>
                <c:pt idx="7">
                  <c:v>2.4155092592585171E-5</c:v>
                </c:pt>
                <c:pt idx="8">
                  <c:v>2.4097222222215289E-5</c:v>
                </c:pt>
                <c:pt idx="9">
                  <c:v>2.0370370370363308E-5</c:v>
                </c:pt>
                <c:pt idx="10">
                  <c:v>2.2754629629622575E-5</c:v>
                </c:pt>
                <c:pt idx="11">
                  <c:v>2.8148148148141733E-5</c:v>
                </c:pt>
                <c:pt idx="12">
                  <c:v>3.3993055555549267E-5</c:v>
                </c:pt>
                <c:pt idx="13">
                  <c:v>3.1238425925920674E-5</c:v>
                </c:pt>
                <c:pt idx="14">
                  <c:v>3.8414351851846773E-5</c:v>
                </c:pt>
                <c:pt idx="15">
                  <c:v>3.5231481481476368E-5</c:v>
                </c:pt>
                <c:pt idx="16">
                  <c:v>3.8587962962959022E-5</c:v>
                </c:pt>
                <c:pt idx="17">
                  <c:v>4.395833333332988E-5</c:v>
                </c:pt>
                <c:pt idx="18">
                  <c:v>4.9571759259256151E-5</c:v>
                </c:pt>
                <c:pt idx="19">
                  <c:v>4.9872685185182314E-5</c:v>
                </c:pt>
                <c:pt idx="20">
                  <c:v>4.8634259259256948E-5</c:v>
                </c:pt>
                <c:pt idx="21">
                  <c:v>4.6493055555553095E-5</c:v>
                </c:pt>
                <c:pt idx="22">
                  <c:v>4.8842592592593381E-5</c:v>
                </c:pt>
                <c:pt idx="23">
                  <c:v>4.7789351851852679E-5</c:v>
                </c:pt>
                <c:pt idx="24">
                  <c:v>4.644675925925823E-5</c:v>
                </c:pt>
                <c:pt idx="25">
                  <c:v>4.5983796296295704E-5</c:v>
                </c:pt>
                <c:pt idx="26">
                  <c:v>4.3159722222223945E-5</c:v>
                </c:pt>
                <c:pt idx="27">
                  <c:v>4.4479166666666625E-5</c:v>
                </c:pt>
                <c:pt idx="28">
                  <c:v>4.7395833333331583E-5</c:v>
                </c:pt>
                <c:pt idx="29">
                  <c:v>5.9525462962960879E-5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F-452B-8A14-C01813B6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9914924580934774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1'!$J$52</c:f>
              <c:strCache>
                <c:ptCount val="1"/>
                <c:pt idx="0">
                  <c:v>Gladson Souza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1'!$J$53:$J$97</c:f>
              <c:numCache>
                <c:formatCode>mm:ss.000</c:formatCode>
                <c:ptCount val="45"/>
                <c:pt idx="0">
                  <c:v>8.4583333333329526E-5</c:v>
                </c:pt>
                <c:pt idx="1">
                  <c:v>1.0895833333332962E-4</c:v>
                </c:pt>
                <c:pt idx="2">
                  <c:v>1.4032407407407309E-4</c:v>
                </c:pt>
                <c:pt idx="3">
                  <c:v>1.6689814814814736E-4</c:v>
                </c:pt>
                <c:pt idx="4">
                  <c:v>1.8972222222222133E-4</c:v>
                </c:pt>
                <c:pt idx="5">
                  <c:v>2.1074074074073964E-4</c:v>
                </c:pt>
                <c:pt idx="6">
                  <c:v>2.2682870370370305E-4</c:v>
                </c:pt>
                <c:pt idx="7">
                  <c:v>2.5009259259259169E-4</c:v>
                </c:pt>
                <c:pt idx="8">
                  <c:v>2.7564814814814726E-4</c:v>
                </c:pt>
                <c:pt idx="9">
                  <c:v>3.0190972222222251E-4</c:v>
                </c:pt>
                <c:pt idx="10">
                  <c:v>3.2575231481481517E-4</c:v>
                </c:pt>
                <c:pt idx="11">
                  <c:v>3.4186342592592775E-4</c:v>
                </c:pt>
                <c:pt idx="12">
                  <c:v>3.5417824074074344E-4</c:v>
                </c:pt>
                <c:pt idx="13">
                  <c:v>3.6746527777777906E-4</c:v>
                </c:pt>
                <c:pt idx="14">
                  <c:v>3.9172453703703765E-4</c:v>
                </c:pt>
                <c:pt idx="15">
                  <c:v>4.0809027777777805E-4</c:v>
                </c:pt>
                <c:pt idx="16">
                  <c:v>4.2194444444444527E-4</c:v>
                </c:pt>
                <c:pt idx="17">
                  <c:v>4.4224537037037236E-4</c:v>
                </c:pt>
                <c:pt idx="18">
                  <c:v>4.6153935185185534E-4</c:v>
                </c:pt>
                <c:pt idx="19">
                  <c:v>4.7241898148148512E-4</c:v>
                </c:pt>
                <c:pt idx="20">
                  <c:v>4.9075231481482059E-4</c:v>
                </c:pt>
                <c:pt idx="21">
                  <c:v>5.1937500000000594E-4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59-4A5F-9DD2-94BCCCA98719}"/>
            </c:ext>
          </c:extLst>
        </c:ser>
        <c:ser>
          <c:idx val="2"/>
          <c:order val="1"/>
          <c:tx>
            <c:strRef>
              <c:f>'ETAPA 1'!$K$52</c:f>
              <c:strCache>
                <c:ptCount val="1"/>
                <c:pt idx="0">
                  <c:v>Lúcio Chequer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1'!$K$53:$K$97</c:f>
              <c:numCache>
                <c:formatCode>mm:ss.000</c:formatCode>
                <c:ptCount val="45"/>
                <c:pt idx="0">
                  <c:v>4.2870370370372366E-5</c:v>
                </c:pt>
                <c:pt idx="1">
                  <c:v>6.5821759259261127E-5</c:v>
                </c:pt>
                <c:pt idx="2">
                  <c:v>1.868865740740789E-4</c:v>
                </c:pt>
                <c:pt idx="3">
                  <c:v>2.2028935185185693E-4</c:v>
                </c:pt>
                <c:pt idx="4">
                  <c:v>2.4724537037037597E-4</c:v>
                </c:pt>
                <c:pt idx="5">
                  <c:v>2.7465277777778251E-4</c:v>
                </c:pt>
                <c:pt idx="6">
                  <c:v>2.9436342592593055E-4</c:v>
                </c:pt>
                <c:pt idx="7">
                  <c:v>3.1289351851852311E-4</c:v>
                </c:pt>
                <c:pt idx="8">
                  <c:v>3.3090277777778239E-4</c:v>
                </c:pt>
                <c:pt idx="9">
                  <c:v>3.5396990740741222E-4</c:v>
                </c:pt>
                <c:pt idx="10">
                  <c:v>3.6998842592592986E-4</c:v>
                </c:pt>
                <c:pt idx="11">
                  <c:v>3.8408564814815249E-4</c:v>
                </c:pt>
                <c:pt idx="12">
                  <c:v>4.261458333333374E-4</c:v>
                </c:pt>
                <c:pt idx="13">
                  <c:v>4.4725694444444804E-4</c:v>
                </c:pt>
                <c:pt idx="14">
                  <c:v>4.6288194444444805E-4</c:v>
                </c:pt>
                <c:pt idx="15">
                  <c:v>4.8583333333333638E-4</c:v>
                </c:pt>
                <c:pt idx="16">
                  <c:v>5.1041666666666943E-4</c:v>
                </c:pt>
                <c:pt idx="17">
                  <c:v>5.3296296296296598E-4</c:v>
                </c:pt>
                <c:pt idx="18">
                  <c:v>5.5505787037037242E-4</c:v>
                </c:pt>
                <c:pt idx="19">
                  <c:v>5.7373842592592719E-4</c:v>
                </c:pt>
                <c:pt idx="20">
                  <c:v>5.9826388888889123E-4</c:v>
                </c:pt>
                <c:pt idx="21">
                  <c:v>6.2292824074074507E-4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59-4A5F-9DD2-94BCCCA98719}"/>
            </c:ext>
          </c:extLst>
        </c:ser>
        <c:ser>
          <c:idx val="3"/>
          <c:order val="2"/>
          <c:tx>
            <c:strRef>
              <c:f>'ETAPA 1'!$L$52</c:f>
              <c:strCache>
                <c:ptCount val="1"/>
                <c:pt idx="0">
                  <c:v>Fernando Mota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1'!$L$53:$L$97</c:f>
              <c:numCache>
                <c:formatCode>mm:ss.000</c:formatCode>
                <c:ptCount val="45"/>
                <c:pt idx="0">
                  <c:v>6.7002314814814767E-5</c:v>
                </c:pt>
                <c:pt idx="1">
                  <c:v>7.8923611111111208E-5</c:v>
                </c:pt>
                <c:pt idx="2">
                  <c:v>1.0033564814815104E-4</c:v>
                </c:pt>
                <c:pt idx="3">
                  <c:v>1.3537037037037337E-4</c:v>
                </c:pt>
                <c:pt idx="4">
                  <c:v>1.7571759259259537E-4</c:v>
                </c:pt>
                <c:pt idx="5">
                  <c:v>2.090277777777802E-4</c:v>
                </c:pt>
                <c:pt idx="6">
                  <c:v>2.2559027777778028E-4</c:v>
                </c:pt>
                <c:pt idx="7">
                  <c:v>2.5234953703703877E-4</c:v>
                </c:pt>
                <c:pt idx="8">
                  <c:v>2.9171296296296497E-4</c:v>
                </c:pt>
                <c:pt idx="9">
                  <c:v>3.2269675925926215E-4</c:v>
                </c:pt>
                <c:pt idx="10">
                  <c:v>3.5361111111111357E-4</c:v>
                </c:pt>
                <c:pt idx="11">
                  <c:v>3.8390046296296609E-4</c:v>
                </c:pt>
                <c:pt idx="12">
                  <c:v>4.1981481481481731E-4</c:v>
                </c:pt>
                <c:pt idx="13">
                  <c:v>4.5062500000000137E-4</c:v>
                </c:pt>
                <c:pt idx="14">
                  <c:v>4.9906250000000124E-4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59-4A5F-9DD2-94BCCCA9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4718617679226155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EF360B-C7E8-45C2-BE08-35B8C41BA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0BF355-12C3-4F38-B12D-093295BA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807B0B-A5A6-404F-AAFC-3EE671503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91CD-934B-45C3-BF8D-AE32C87673E8}">
  <dimension ref="A1:U1178"/>
  <sheetViews>
    <sheetView showGridLines="0" tabSelected="1" zoomScale="85" zoomScaleNormal="85" workbookViewId="0">
      <selection activeCell="A5" sqref="A5"/>
    </sheetView>
  </sheetViews>
  <sheetFormatPr defaultRowHeight="15" x14ac:dyDescent="0.25"/>
  <cols>
    <col min="1" max="1" width="6.7109375" style="8" bestFit="1" customWidth="1"/>
    <col min="2" max="2" width="21.85546875" style="8" bestFit="1" customWidth="1"/>
    <col min="3" max="3" width="33" style="8" customWidth="1"/>
    <col min="4" max="4" width="16.7109375" style="8" bestFit="1" customWidth="1"/>
    <col min="5" max="5" width="25.85546875" style="8" customWidth="1"/>
    <col min="6" max="6" width="17" style="8" bestFit="1" customWidth="1"/>
    <col min="7" max="7" width="12.7109375" style="8" customWidth="1"/>
    <col min="8" max="8" width="13.7109375" style="8" bestFit="1" customWidth="1"/>
    <col min="9" max="9" width="19.5703125" style="8" bestFit="1" customWidth="1"/>
    <col min="10" max="10" width="23.7109375" style="8" bestFit="1" customWidth="1"/>
    <col min="11" max="11" width="22.140625" style="8" bestFit="1" customWidth="1"/>
    <col min="12" max="12" width="19.28515625" style="8" bestFit="1" customWidth="1"/>
    <col min="13" max="13" width="19" style="8" bestFit="1" customWidth="1"/>
    <col min="14" max="14" width="15.5703125" style="8" bestFit="1" customWidth="1"/>
    <col min="15" max="15" width="14.7109375" style="8" bestFit="1" customWidth="1"/>
    <col min="16" max="17" width="9.140625" style="8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thickBot="1" x14ac:dyDescent="0.3">
      <c r="A1" s="28" t="s">
        <v>2</v>
      </c>
      <c r="B1" s="29"/>
      <c r="C1" s="29"/>
      <c r="D1" s="29"/>
      <c r="E1" s="29"/>
      <c r="F1" s="29"/>
      <c r="G1" s="30"/>
      <c r="H1" s="6" t="s">
        <v>1</v>
      </c>
      <c r="I1" s="7" t="str">
        <f>J52</f>
        <v>Leonardo Mattioda</v>
      </c>
      <c r="J1" s="7" t="str">
        <f>K52</f>
        <v>Anderson Teixeira</v>
      </c>
      <c r="K1" s="7" t="str">
        <f>L52</f>
        <v>Wilson Cristofani</v>
      </c>
    </row>
    <row r="2" spans="1:13" x14ac:dyDescent="0.25">
      <c r="A2" s="9">
        <v>1</v>
      </c>
      <c r="B2" s="10" t="s">
        <v>11</v>
      </c>
      <c r="C2" s="11"/>
      <c r="D2" s="11"/>
      <c r="E2" s="11"/>
      <c r="F2" s="11"/>
      <c r="G2" s="11"/>
      <c r="H2" s="6" t="s">
        <v>3</v>
      </c>
      <c r="I2" s="12">
        <f>AVERAGE(J53:J97)</f>
        <v>2.0621693121693095E-5</v>
      </c>
      <c r="J2" s="12">
        <f>AVERAGE(K53:K97)</f>
        <v>6.1467206790126594E-5</v>
      </c>
      <c r="K2" s="12">
        <f>AVERAGE(L53:L97)</f>
        <v>4.8182870370370835E-5</v>
      </c>
    </row>
    <row r="3" spans="1:13" x14ac:dyDescent="0.25">
      <c r="A3" s="9">
        <v>2</v>
      </c>
      <c r="B3" s="13" t="s">
        <v>28</v>
      </c>
      <c r="C3" s="11"/>
      <c r="D3" s="11"/>
      <c r="E3" s="11"/>
      <c r="F3" s="11"/>
      <c r="G3" s="11"/>
      <c r="H3" s="6" t="s">
        <v>4</v>
      </c>
      <c r="I3" s="12">
        <f>LARGE(J53:J97,2)</f>
        <v>3.2013888888888717E-5</v>
      </c>
      <c r="J3" s="12">
        <f>LARGE(K53:K97,2)</f>
        <v>8.5555555555564405E-5</v>
      </c>
      <c r="K3" s="12">
        <f>LARGE(L53:L97,2)</f>
        <v>8.8761574074076172E-5</v>
      </c>
      <c r="L3" s="12">
        <f>LARGE(I3:K3,1)</f>
        <v>8.8761574074076172E-5</v>
      </c>
      <c r="M3" s="14">
        <f>L3</f>
        <v>8.8761574074076172E-5</v>
      </c>
    </row>
    <row r="4" spans="1:13" x14ac:dyDescent="0.25">
      <c r="A4" s="9">
        <v>3</v>
      </c>
      <c r="B4" s="13" t="s">
        <v>18</v>
      </c>
      <c r="C4" s="11"/>
      <c r="D4" s="11"/>
      <c r="E4" s="11"/>
      <c r="F4" s="11"/>
      <c r="G4" s="11"/>
      <c r="H4" s="6" t="s">
        <v>5</v>
      </c>
      <c r="I4" s="12">
        <f>SMALL(J53:J97,1)</f>
        <v>2.4537037037032985E-6</v>
      </c>
      <c r="J4" s="12">
        <f>SMALL(K53:K97,1)</f>
        <v>4.5486111111112679E-5</v>
      </c>
      <c r="K4" s="12">
        <f>SMALL(L53:L97,1)</f>
        <v>1.8402777777785581E-6</v>
      </c>
      <c r="L4" s="12">
        <f>SMALL(I4:K4,1)</f>
        <v>1.8402777777785581E-6</v>
      </c>
      <c r="M4" s="14">
        <f>L4</f>
        <v>1.8402777777785581E-6</v>
      </c>
    </row>
    <row r="5" spans="1:13" x14ac:dyDescent="0.25">
      <c r="A5" s="9"/>
      <c r="B5" s="13" t="s">
        <v>25</v>
      </c>
      <c r="C5" s="11"/>
      <c r="D5" s="11"/>
      <c r="E5" s="11"/>
      <c r="F5" s="11"/>
      <c r="G5" s="11"/>
      <c r="H5" s="15" t="s">
        <v>6</v>
      </c>
      <c r="I5" s="12">
        <f>_xlfn.STDEV.S(J53:J97)</f>
        <v>1.186163174155825E-5</v>
      </c>
      <c r="J5" s="12">
        <f>_xlfn.STDEV.S(K53:K97)</f>
        <v>1.2071097323360735E-5</v>
      </c>
      <c r="K5" s="12">
        <f>_xlfn.STDEV.S(L53:L97)</f>
        <v>3.1018746230130796E-5</v>
      </c>
    </row>
    <row r="6" spans="1:13" x14ac:dyDescent="0.25">
      <c r="A6" s="9"/>
      <c r="B6" s="13" t="s">
        <v>30</v>
      </c>
      <c r="C6" s="11"/>
      <c r="D6" s="11"/>
      <c r="E6" s="11"/>
      <c r="F6" s="11"/>
      <c r="G6" s="11"/>
      <c r="H6" s="6" t="s">
        <v>7</v>
      </c>
      <c r="I6" s="12">
        <f>SUM(J53:J97,1)</f>
        <v>1.0001443518518518</v>
      </c>
      <c r="J6" s="12">
        <f>SUM(K53:K97,1)</f>
        <v>1.0018440162037039</v>
      </c>
      <c r="K6" s="12">
        <f>SUM(L53:L97,1)</f>
        <v>1.0011082060185186</v>
      </c>
    </row>
    <row r="7" spans="1:13" x14ac:dyDescent="0.25">
      <c r="A7" s="9"/>
      <c r="B7" s="13" t="s">
        <v>24</v>
      </c>
      <c r="C7" s="11"/>
      <c r="D7" s="11"/>
      <c r="E7" s="11"/>
      <c r="F7" s="11"/>
      <c r="G7" s="11"/>
      <c r="H7" s="11"/>
      <c r="I7" s="16"/>
      <c r="J7" s="16"/>
      <c r="K7" s="16"/>
    </row>
    <row r="8" spans="1:13" x14ac:dyDescent="0.25">
      <c r="A8" s="9"/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</row>
    <row r="9" spans="1:13" x14ac:dyDescent="0.25">
      <c r="A9" s="9"/>
      <c r="B9" s="13" t="s">
        <v>10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9"/>
      <c r="B10" s="13" t="s">
        <v>21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9"/>
      <c r="B11" s="13" t="s">
        <v>31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3" x14ac:dyDescent="0.25">
      <c r="A12" s="9"/>
      <c r="B12" s="13" t="s">
        <v>19</v>
      </c>
      <c r="C12" s="11"/>
      <c r="D12" s="11"/>
      <c r="E12" s="11"/>
      <c r="F12" s="11"/>
      <c r="G12" s="11"/>
      <c r="H12" s="11"/>
      <c r="I12" s="11"/>
      <c r="J12" s="11"/>
      <c r="K12" s="16"/>
    </row>
    <row r="13" spans="1:13" x14ac:dyDescent="0.25">
      <c r="A13" s="9"/>
      <c r="B13" s="13" t="s">
        <v>29</v>
      </c>
      <c r="C13" s="11"/>
      <c r="D13" s="11"/>
      <c r="E13" s="11"/>
      <c r="F13" s="11"/>
      <c r="G13" s="11"/>
      <c r="I13" s="11"/>
      <c r="J13" s="11"/>
      <c r="K13" s="17">
        <f>SMALL(I4:K4,1)-L13</f>
        <v>1.8402777777785581E-6</v>
      </c>
    </row>
    <row r="14" spans="1:13" x14ac:dyDescent="0.25">
      <c r="A14" s="9"/>
      <c r="B14" s="13" t="s">
        <v>17</v>
      </c>
      <c r="C14" s="11"/>
      <c r="D14" s="11"/>
      <c r="E14" s="11"/>
      <c r="F14" s="11"/>
      <c r="G14" s="11"/>
      <c r="I14" s="11"/>
      <c r="J14" s="11"/>
      <c r="K14" s="17">
        <f>LARGE(I3:K3,1)+L13</f>
        <v>8.8761574074076172E-5</v>
      </c>
    </row>
    <row r="15" spans="1:13" x14ac:dyDescent="0.25">
      <c r="A15" s="9"/>
      <c r="B15" s="13" t="s">
        <v>23</v>
      </c>
      <c r="C15" s="11"/>
      <c r="D15" s="11"/>
      <c r="E15" s="11"/>
      <c r="F15" s="11"/>
      <c r="G15" s="11"/>
      <c r="I15" s="11"/>
      <c r="J15" s="11"/>
      <c r="K15" s="16"/>
    </row>
    <row r="16" spans="1:13" x14ac:dyDescent="0.25">
      <c r="A16" s="9"/>
      <c r="B16" s="13" t="s">
        <v>27</v>
      </c>
      <c r="C16" s="11"/>
      <c r="D16" s="11"/>
      <c r="E16" s="11"/>
      <c r="F16" s="11"/>
      <c r="G16" s="11"/>
      <c r="I16" s="11"/>
      <c r="K16" s="11"/>
    </row>
    <row r="17" spans="1:11" x14ac:dyDescent="0.25">
      <c r="A17" s="9"/>
      <c r="B17" s="13" t="s">
        <v>26</v>
      </c>
      <c r="C17" s="11"/>
      <c r="D17" s="11"/>
      <c r="E17" s="11"/>
      <c r="F17" s="11"/>
      <c r="G17" s="11"/>
      <c r="I17" s="11"/>
      <c r="K17" s="11"/>
    </row>
    <row r="18" spans="1:11" x14ac:dyDescent="0.25">
      <c r="A18" s="9"/>
      <c r="B18" s="13" t="s">
        <v>22</v>
      </c>
      <c r="C18" s="11"/>
      <c r="D18" s="11"/>
      <c r="E18" s="11"/>
      <c r="F18" s="11"/>
      <c r="G18" s="11"/>
      <c r="K18" s="11"/>
    </row>
    <row r="19" spans="1:11" x14ac:dyDescent="0.25">
      <c r="A19" s="9"/>
      <c r="B19" s="13" t="s">
        <v>20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9"/>
      <c r="B20" s="13" t="s">
        <v>13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/>
      <c r="B21" s="13" t="s">
        <v>15</v>
      </c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9"/>
      <c r="B22" s="13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9"/>
      <c r="B23" s="13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9"/>
      <c r="B24" s="13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9"/>
      <c r="B25" s="13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9"/>
      <c r="B26" s="13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/>
      <c r="B27" s="13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9"/>
      <c r="B28" s="13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9"/>
      <c r="B29" s="13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/>
      <c r="B30" s="13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9"/>
      <c r="B31" s="13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/>
      <c r="B32" s="13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9"/>
      <c r="B33" s="13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9"/>
      <c r="B34" s="13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9"/>
      <c r="B35" s="13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9"/>
      <c r="B36" s="13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/>
      <c r="B37" s="13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9"/>
      <c r="B38" s="13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/>
      <c r="B39" s="13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9"/>
      <c r="B40" s="13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9"/>
      <c r="B41" s="13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9"/>
      <c r="B42" s="13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9"/>
      <c r="B43" s="13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9"/>
      <c r="B44" s="13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9"/>
      <c r="B45" s="13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9"/>
      <c r="B46" s="13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9"/>
      <c r="B47" s="13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2" x14ac:dyDescent="0.25">
      <c r="A50"/>
      <c r="B50"/>
      <c r="C50"/>
      <c r="D50"/>
      <c r="E50"/>
      <c r="F50"/>
      <c r="I50" s="11"/>
      <c r="J50" s="18">
        <f>MATCH(J52,'ETAPA 3'!$B$106:$AT$106,0)</f>
        <v>1</v>
      </c>
      <c r="K50" s="18">
        <f>MATCH(K52,'ETAPA 3'!$B$106:$AT$106,0)</f>
        <v>2</v>
      </c>
      <c r="L50" s="18">
        <f>MATCH(L52,'ETAPA 3'!$B$106:$AT$106,0)</f>
        <v>3</v>
      </c>
    </row>
    <row r="51" spans="1:12" x14ac:dyDescent="0.25">
      <c r="A51"/>
      <c r="B51"/>
      <c r="C51"/>
      <c r="D51"/>
      <c r="E51"/>
      <c r="F51"/>
      <c r="I51" s="11"/>
      <c r="J51" s="24">
        <f>COUNTA('ETAPA 3'!$B$107:$B$147)</f>
        <v>30</v>
      </c>
      <c r="K51" s="24">
        <f>COUNTA('ETAPA 3'!$B$107:$B$147)</f>
        <v>30</v>
      </c>
      <c r="L51" s="24">
        <f>COUNTA('ETAPA 3'!$B$107:$B$147)</f>
        <v>30</v>
      </c>
    </row>
    <row r="52" spans="1:12" x14ac:dyDescent="0.25">
      <c r="A52"/>
      <c r="B52"/>
      <c r="C52"/>
      <c r="D52"/>
      <c r="E52"/>
      <c r="F52"/>
      <c r="I52" s="25" t="s">
        <v>0</v>
      </c>
      <c r="J52" s="25" t="str">
        <f>VLOOKUP(1,$A$2:$B$46,2,FALSE)</f>
        <v>Leonardo Mattioda</v>
      </c>
      <c r="K52" s="25" t="str">
        <f>VLOOKUP(2,$A$2:$B$46,2,FALSE)</f>
        <v>Anderson Teixeira</v>
      </c>
      <c r="L52" s="25" t="str">
        <f>VLOOKUP(3,$A$2:$B$36,2,FALSE)</f>
        <v>Wilson Cristofani</v>
      </c>
    </row>
    <row r="53" spans="1:12" x14ac:dyDescent="0.25">
      <c r="A53"/>
      <c r="B53"/>
      <c r="C53"/>
      <c r="D53"/>
      <c r="E53"/>
      <c r="F53"/>
      <c r="I53" s="26">
        <v>1</v>
      </c>
      <c r="J53" s="27" cm="1">
        <f t="array" ref="J53">IF(INDEX('ETAPA 3'!$B$106:$AT$171,$I53+1,J$50)=0,"",INDEX('ETAPA 3'!$B$106:$AT$171,$I53+1,J$50))</f>
        <v>3.2013888888888717E-5</v>
      </c>
      <c r="K53" s="27" cm="1">
        <f t="array" ref="K53">IF(INDEX('ETAPA 3'!$B$106:$AT$171,$I53+1,K$50)=0,"",INDEX('ETAPA 3'!$B$106:$AT$171,$I53+1,K$50))</f>
        <v>4.5486111111112679E-5</v>
      </c>
      <c r="L53" s="27" t="str" cm="1">
        <f t="array" ref="L53">IF(INDEX('ETAPA 3'!$B$106:$AT$171,$I53+1,L$50)=0,"",INDEX('ETAPA 3'!$B$106:$AT$171,$I53+1,L$50))</f>
        <v/>
      </c>
    </row>
    <row r="54" spans="1:12" x14ac:dyDescent="0.25">
      <c r="A54"/>
      <c r="B54"/>
      <c r="C54"/>
      <c r="D54"/>
      <c r="E54"/>
      <c r="F54"/>
      <c r="I54" s="26">
        <v>2</v>
      </c>
      <c r="J54" s="27" cm="1">
        <f t="array" ref="J54">IF(INDEX('ETAPA 3'!$B$106:$AT$171,$I54+1,J$50)=0,"",INDEX('ETAPA 3'!$B$106:$AT$171,$I54+1,J$50))</f>
        <v>3.31944444444442E-5</v>
      </c>
      <c r="K54" s="27" cm="1">
        <f t="array" ref="K54">IF(INDEX('ETAPA 3'!$B$106:$AT$171,$I54+1,K$50)=0,"",INDEX('ETAPA 3'!$B$106:$AT$171,$I54+1,K$50))</f>
        <v>5.0798611111112788E-5</v>
      </c>
      <c r="L54" s="27" t="str" cm="1">
        <f t="array" ref="L54">IF(INDEX('ETAPA 3'!$B$106:$AT$171,$I54+1,L$50)=0,"",INDEX('ETAPA 3'!$B$106:$AT$171,$I54+1,L$50))</f>
        <v/>
      </c>
    </row>
    <row r="55" spans="1:12" x14ac:dyDescent="0.25">
      <c r="A55"/>
      <c r="B55"/>
      <c r="C55"/>
      <c r="D55"/>
      <c r="E55"/>
      <c r="F55"/>
      <c r="I55" s="26">
        <v>3</v>
      </c>
      <c r="J55" s="27" cm="1">
        <f t="array" ref="J55">IF(INDEX('ETAPA 3'!$B$106:$AT$171,$I55+1,J$50)=0,"",INDEX('ETAPA 3'!$B$106:$AT$171,$I55+1,J$50))</f>
        <v>2.8379629629629501E-5</v>
      </c>
      <c r="K55" s="27" cm="1">
        <f t="array" ref="K55">IF(INDEX('ETAPA 3'!$B$106:$AT$171,$I55+1,K$50)=0,"",INDEX('ETAPA 3'!$B$106:$AT$171,$I55+1,K$50))</f>
        <v>5.3553240740742466E-5</v>
      </c>
      <c r="L55" s="27" t="str" cm="1">
        <f t="array" ref="L55">IF(INDEX('ETAPA 3'!$B$106:$AT$171,$I55+1,L$50)=0,"",INDEX('ETAPA 3'!$B$106:$AT$171,$I55+1,L$50))</f>
        <v/>
      </c>
    </row>
    <row r="56" spans="1:12" x14ac:dyDescent="0.25">
      <c r="A56"/>
      <c r="B56"/>
      <c r="C56"/>
      <c r="D56"/>
      <c r="E56"/>
      <c r="F56"/>
      <c r="I56" s="26">
        <v>4</v>
      </c>
      <c r="J56" s="27" cm="1">
        <f t="array" ref="J56">IF(INDEX('ETAPA 3'!$B$106:$AT$171,$I56+1,J$50)=0,"",INDEX('ETAPA 3'!$B$106:$AT$171,$I56+1,J$50))</f>
        <v>2.2939814814815045E-5</v>
      </c>
      <c r="K56" s="27" cm="1">
        <f t="array" ref="K56">IF(INDEX('ETAPA 3'!$B$106:$AT$171,$I56+1,K$50)=0,"",INDEX('ETAPA 3'!$B$106:$AT$171,$I56+1,K$50))</f>
        <v>4.8148148148150025E-5</v>
      </c>
      <c r="L56" s="27" t="str" cm="1">
        <f t="array" ref="L56">IF(INDEX('ETAPA 3'!$B$106:$AT$171,$I56+1,L$50)=0,"",INDEX('ETAPA 3'!$B$106:$AT$171,$I56+1,L$50))</f>
        <v/>
      </c>
    </row>
    <row r="57" spans="1:12" x14ac:dyDescent="0.25">
      <c r="A57"/>
      <c r="B57"/>
      <c r="C57"/>
      <c r="D57"/>
      <c r="E57"/>
      <c r="F57"/>
      <c r="I57" s="26">
        <v>5</v>
      </c>
      <c r="J57" s="27" cm="1">
        <f t="array" ref="J57">IF(INDEX('ETAPA 3'!$B$106:$AT$171,$I57+1,J$50)=0,"",INDEX('ETAPA 3'!$B$106:$AT$171,$I57+1,J$50))</f>
        <v>1.6851851851852097E-5</v>
      </c>
      <c r="K57" s="27" cm="1">
        <f t="array" ref="K57">IF(INDEX('ETAPA 3'!$B$106:$AT$171,$I57+1,K$50)=0,"",INDEX('ETAPA 3'!$B$106:$AT$171,$I57+1,K$50))</f>
        <v>4.8900462962964998E-5</v>
      </c>
      <c r="L57" s="27" t="str" cm="1">
        <f t="array" ref="L57">IF(INDEX('ETAPA 3'!$B$106:$AT$171,$I57+1,L$50)=0,"",INDEX('ETAPA 3'!$B$106:$AT$171,$I57+1,L$50))</f>
        <v/>
      </c>
    </row>
    <row r="58" spans="1:12" x14ac:dyDescent="0.25">
      <c r="A58"/>
      <c r="B58"/>
      <c r="C58"/>
      <c r="D58"/>
      <c r="E58"/>
      <c r="F58"/>
      <c r="I58" s="26">
        <v>6</v>
      </c>
      <c r="J58" s="27" cm="1">
        <f t="array" ref="J58">IF(INDEX('ETAPA 3'!$B$106:$AT$171,$I58+1,J$50)=0,"",INDEX('ETAPA 3'!$B$106:$AT$171,$I58+1,J$50))</f>
        <v>8.5185185185188139E-6</v>
      </c>
      <c r="K58" s="27" cm="1">
        <f t="array" ref="K58">IF(INDEX('ETAPA 3'!$B$106:$AT$171,$I58+1,K$50)=0,"",INDEX('ETAPA 3'!$B$106:$AT$171,$I58+1,K$50))</f>
        <v>5.540509259259474E-5</v>
      </c>
      <c r="L58" s="27" t="str" cm="1">
        <f t="array" ref="L58">IF(INDEX('ETAPA 3'!$B$106:$AT$171,$I58+1,L$50)=0,"",INDEX('ETAPA 3'!$B$106:$AT$171,$I58+1,L$50))</f>
        <v/>
      </c>
    </row>
    <row r="59" spans="1:12" x14ac:dyDescent="0.25">
      <c r="A59"/>
      <c r="B59"/>
      <c r="C59"/>
      <c r="D59"/>
      <c r="E59"/>
      <c r="F59"/>
      <c r="I59" s="26">
        <v>7</v>
      </c>
      <c r="J59" s="27" cm="1">
        <f t="array" ref="J59">IF(INDEX('ETAPA 3'!$B$106:$AT$171,$I59+1,J$50)=0,"",INDEX('ETAPA 3'!$B$106:$AT$171,$I59+1,J$50))</f>
        <v>2.4537037037032985E-6</v>
      </c>
      <c r="K59" s="27" cm="1">
        <f t="array" ref="K59">IF(INDEX('ETAPA 3'!$B$106:$AT$171,$I59+1,K$50)=0,"",INDEX('ETAPA 3'!$B$106:$AT$171,$I59+1,K$50))</f>
        <v>5.870370370370491E-5</v>
      </c>
      <c r="L59" s="27" t="str" cm="1">
        <f t="array" ref="L59">IF(INDEX('ETAPA 3'!$B$106:$AT$171,$I59+1,L$50)=0,"",INDEX('ETAPA 3'!$B$106:$AT$171,$I59+1,L$50))</f>
        <v/>
      </c>
    </row>
    <row r="60" spans="1:12" x14ac:dyDescent="0.25">
      <c r="A60"/>
      <c r="B60"/>
      <c r="C60"/>
      <c r="D60"/>
      <c r="E60"/>
      <c r="F60"/>
      <c r="I60" s="26">
        <v>8</v>
      </c>
      <c r="J60" s="27" t="str" cm="1">
        <f t="array" ref="J60">IF(INDEX('ETAPA 3'!$B$106:$AT$171,$I60+1,J$50)=0,"",INDEX('ETAPA 3'!$B$106:$AT$171,$I60+1,J$50))</f>
        <v/>
      </c>
      <c r="K60" s="27" cm="1">
        <f t="array" ref="K60">IF(INDEX('ETAPA 3'!$B$106:$AT$171,$I60+1,K$50)=0,"",INDEX('ETAPA 3'!$B$106:$AT$171,$I60+1,K$50))</f>
        <v>5.445601851852052E-5</v>
      </c>
      <c r="L60" s="27" cm="1">
        <f t="array" ref="L60">IF(INDEX('ETAPA 3'!$B$106:$AT$171,$I60+1,L$50)=0,"",INDEX('ETAPA 3'!$B$106:$AT$171,$I60+1,L$50))</f>
        <v>1.8402777777785581E-6</v>
      </c>
    </row>
    <row r="61" spans="1:12" x14ac:dyDescent="0.25">
      <c r="A61"/>
      <c r="B61"/>
      <c r="C61"/>
      <c r="D61"/>
      <c r="E61"/>
      <c r="F61"/>
      <c r="I61" s="26">
        <v>9</v>
      </c>
      <c r="J61" s="27" t="str" cm="1">
        <f t="array" ref="J61">IF(INDEX('ETAPA 3'!$B$106:$AT$171,$I61+1,J$50)=0,"",INDEX('ETAPA 3'!$B$106:$AT$171,$I61+1,J$50))</f>
        <v/>
      </c>
      <c r="K61" s="27" cm="1">
        <f t="array" ref="K61">IF(INDEX('ETAPA 3'!$B$106:$AT$171,$I61+1,K$50)=0,"",INDEX('ETAPA 3'!$B$106:$AT$171,$I61+1,K$50))</f>
        <v>5.6631944444446823E-5</v>
      </c>
      <c r="L61" s="27" cm="1">
        <f t="array" ref="L61">IF(INDEX('ETAPA 3'!$B$106:$AT$171,$I61+1,L$50)=0,"",INDEX('ETAPA 3'!$B$106:$AT$171,$I61+1,L$50))</f>
        <v>6.7476851851860226E-6</v>
      </c>
    </row>
    <row r="62" spans="1:12" x14ac:dyDescent="0.25">
      <c r="A62"/>
      <c r="B62"/>
      <c r="C62"/>
      <c r="D62"/>
      <c r="E62"/>
      <c r="F62"/>
      <c r="I62" s="26">
        <v>10</v>
      </c>
      <c r="J62" s="27" t="str" cm="1">
        <f t="array" ref="J62">IF(INDEX('ETAPA 3'!$B$106:$AT$171,$I62+1,J$50)=0,"",INDEX('ETAPA 3'!$B$106:$AT$171,$I62+1,J$50))</f>
        <v/>
      </c>
      <c r="K62" s="27" cm="1">
        <f t="array" ref="K62">IF(INDEX('ETAPA 3'!$B$106:$AT$171,$I62+1,K$50)=0,"",INDEX('ETAPA 3'!$B$106:$AT$171,$I62+1,K$50))</f>
        <v>5.7442129629632112E-5</v>
      </c>
      <c r="L62" s="27" cm="1">
        <f t="array" ref="L62">IF(INDEX('ETAPA 3'!$B$106:$AT$171,$I62+1,L$50)=0,"",INDEX('ETAPA 3'!$B$106:$AT$171,$I62+1,L$50))</f>
        <v>1.0578703703704485E-5</v>
      </c>
    </row>
    <row r="63" spans="1:12" x14ac:dyDescent="0.25">
      <c r="A63"/>
      <c r="B63"/>
      <c r="C63"/>
      <c r="D63"/>
      <c r="E63"/>
      <c r="F63"/>
      <c r="I63" s="26">
        <v>11</v>
      </c>
      <c r="J63" s="27" t="str" cm="1">
        <f t="array" ref="J63">IF(INDEX('ETAPA 3'!$B$106:$AT$171,$I63+1,J$50)=0,"",INDEX('ETAPA 3'!$B$106:$AT$171,$I63+1,J$50))</f>
        <v/>
      </c>
      <c r="K63" s="27" cm="1">
        <f t="array" ref="K63">IF(INDEX('ETAPA 3'!$B$106:$AT$171,$I63+1,K$50)=0,"",INDEX('ETAPA 3'!$B$106:$AT$171,$I63+1,K$50))</f>
        <v>5.797453703703867E-5</v>
      </c>
      <c r="L63" s="27" cm="1">
        <f t="array" ref="L63">IF(INDEX('ETAPA 3'!$B$106:$AT$171,$I63+1,L$50)=0,"",INDEX('ETAPA 3'!$B$106:$AT$171,$I63+1,L$50))</f>
        <v>1.356481481481521E-5</v>
      </c>
    </row>
    <row r="64" spans="1:12" x14ac:dyDescent="0.25">
      <c r="A64"/>
      <c r="B64"/>
      <c r="C64"/>
      <c r="D64"/>
      <c r="E64"/>
      <c r="F64"/>
      <c r="I64" s="26">
        <v>12</v>
      </c>
      <c r="J64" s="27" t="str" cm="1">
        <f t="array" ref="J64">IF(INDEX('ETAPA 3'!$B$106:$AT$171,$I64+1,J$50)=0,"",INDEX('ETAPA 3'!$B$106:$AT$171,$I64+1,J$50))</f>
        <v/>
      </c>
      <c r="K64" s="27" cm="1">
        <f t="array" ref="K64">IF(INDEX('ETAPA 3'!$B$106:$AT$171,$I64+1,K$50)=0,"",INDEX('ETAPA 3'!$B$106:$AT$171,$I64+1,K$50))</f>
        <v>5.7083333333336067E-5</v>
      </c>
      <c r="L64" s="27" cm="1">
        <f t="array" ref="L64">IF(INDEX('ETAPA 3'!$B$106:$AT$171,$I64+1,L$50)=0,"",INDEX('ETAPA 3'!$B$106:$AT$171,$I64+1,L$50))</f>
        <v>1.5694444444444913E-5</v>
      </c>
    </row>
    <row r="65" spans="1:12" x14ac:dyDescent="0.25">
      <c r="A65"/>
      <c r="B65"/>
      <c r="C65"/>
      <c r="D65"/>
      <c r="E65"/>
      <c r="F65"/>
      <c r="I65" s="26">
        <v>13</v>
      </c>
      <c r="J65" s="27" t="str" cm="1">
        <f t="array" ref="J65">IF(INDEX('ETAPA 3'!$B$106:$AT$171,$I65+1,J$50)=0,"",INDEX('ETAPA 3'!$B$106:$AT$171,$I65+1,J$50))</f>
        <v/>
      </c>
      <c r="K65" s="27" cm="1">
        <f t="array" ref="K65">IF(INDEX('ETAPA 3'!$B$106:$AT$171,$I65+1,K$50)=0,"",INDEX('ETAPA 3'!$B$106:$AT$171,$I65+1,K$50))</f>
        <v>5.6284722222224928E-5</v>
      </c>
      <c r="L65" s="27" cm="1">
        <f t="array" ref="L65">IF(INDEX('ETAPA 3'!$B$106:$AT$171,$I65+1,L$50)=0,"",INDEX('ETAPA 3'!$B$106:$AT$171,$I65+1,L$50))</f>
        <v>1.6539351851852652E-5</v>
      </c>
    </row>
    <row r="66" spans="1:12" x14ac:dyDescent="0.25">
      <c r="A66"/>
      <c r="B66"/>
      <c r="C66"/>
      <c r="D66"/>
      <c r="E66"/>
      <c r="F66"/>
      <c r="I66" s="26">
        <v>14</v>
      </c>
      <c r="J66" s="27" t="str" cm="1">
        <f t="array" ref="J66">IF(INDEX('ETAPA 3'!$B$106:$AT$171,$I66+1,J$50)=0,"",INDEX('ETAPA 3'!$B$106:$AT$171,$I66+1,J$50))</f>
        <v/>
      </c>
      <c r="K66" s="27" cm="1">
        <f t="array" ref="K66">IF(INDEX('ETAPA 3'!$B$106:$AT$171,$I66+1,K$50)=0,"",INDEX('ETAPA 3'!$B$106:$AT$171,$I66+1,K$50))</f>
        <v>5.4456018518521387E-5</v>
      </c>
      <c r="L66" s="27" cm="1">
        <f t="array" ref="L66">IF(INDEX('ETAPA 3'!$B$106:$AT$171,$I66+1,L$50)=0,"",INDEX('ETAPA 3'!$B$106:$AT$171,$I66+1,L$50))</f>
        <v>1.8460648148149392E-5</v>
      </c>
    </row>
    <row r="67" spans="1:12" x14ac:dyDescent="0.25">
      <c r="A67"/>
      <c r="B67"/>
      <c r="C67"/>
      <c r="D67"/>
      <c r="E67"/>
      <c r="F67"/>
      <c r="I67" s="26">
        <v>15</v>
      </c>
      <c r="J67" s="27" t="str" cm="1">
        <f t="array" ref="J67">IF(INDEX('ETAPA 3'!$B$106:$AT$171,$I67+1,J$50)=0,"",INDEX('ETAPA 3'!$B$106:$AT$171,$I67+1,J$50))</f>
        <v/>
      </c>
      <c r="K67" s="27" cm="1">
        <f t="array" ref="K67">IF(INDEX('ETAPA 3'!$B$106:$AT$171,$I67+1,K$50)=0,"",INDEX('ETAPA 3'!$B$106:$AT$171,$I67+1,K$50))</f>
        <v>5.5682870370374338E-5</v>
      </c>
      <c r="L67" s="27" cm="1">
        <f t="array" ref="L67">IF(INDEX('ETAPA 3'!$B$106:$AT$171,$I67+1,L$50)=0,"",INDEX('ETAPA 3'!$B$106:$AT$171,$I67+1,L$50))</f>
        <v>2.383101851852025E-5</v>
      </c>
    </row>
    <row r="68" spans="1:12" x14ac:dyDescent="0.25">
      <c r="A68"/>
      <c r="B68"/>
      <c r="C68"/>
      <c r="D68"/>
      <c r="E68"/>
      <c r="F68"/>
      <c r="I68" s="26">
        <v>16</v>
      </c>
      <c r="J68" s="27" t="str" cm="1">
        <f t="array" ref="J68">IF(INDEX('ETAPA 3'!$B$106:$AT$171,$I68+1,J$50)=0,"",INDEX('ETAPA 3'!$B$106:$AT$171,$I68+1,J$50))</f>
        <v/>
      </c>
      <c r="K68" s="27" cm="1">
        <f t="array" ref="K68">IF(INDEX('ETAPA 3'!$B$106:$AT$171,$I68+1,K$50)=0,"",INDEX('ETAPA 3'!$B$106:$AT$171,$I68+1,K$50))</f>
        <v>5.7731481481484992E-5</v>
      </c>
      <c r="L68" s="27" cm="1">
        <f t="array" ref="L68">IF(INDEX('ETAPA 3'!$B$106:$AT$171,$I68+1,L$50)=0,"",INDEX('ETAPA 3'!$B$106:$AT$171,$I68+1,L$50))</f>
        <v>3.0578703703704538E-5</v>
      </c>
    </row>
    <row r="69" spans="1:12" x14ac:dyDescent="0.25">
      <c r="A69"/>
      <c r="B69"/>
      <c r="C69"/>
      <c r="D69"/>
      <c r="E69"/>
      <c r="F69"/>
      <c r="I69" s="26">
        <v>17</v>
      </c>
      <c r="J69" s="27" t="str" cm="1">
        <f t="array" ref="J69">IF(INDEX('ETAPA 3'!$B$106:$AT$171,$I69+1,J$50)=0,"",INDEX('ETAPA 3'!$B$106:$AT$171,$I69+1,J$50))</f>
        <v/>
      </c>
      <c r="K69" s="27" cm="1">
        <f t="array" ref="K69">IF(INDEX('ETAPA 3'!$B$106:$AT$171,$I69+1,K$50)=0,"",INDEX('ETAPA 3'!$B$106:$AT$171,$I69+1,K$50))</f>
        <v>5.6111111111114415E-5</v>
      </c>
      <c r="L69" s="27" cm="1">
        <f t="array" ref="L69">IF(INDEX('ETAPA 3'!$B$106:$AT$171,$I69+1,L$50)=0,"",INDEX('ETAPA 3'!$B$106:$AT$171,$I69+1,L$50))</f>
        <v>3.4629629629629247E-5</v>
      </c>
    </row>
    <row r="70" spans="1:12" x14ac:dyDescent="0.25">
      <c r="A70"/>
      <c r="B70"/>
      <c r="C70"/>
      <c r="D70"/>
      <c r="E70"/>
      <c r="F70"/>
      <c r="I70" s="26">
        <v>18</v>
      </c>
      <c r="J70" s="27" t="str" cm="1">
        <f t="array" ref="J70">IF(INDEX('ETAPA 3'!$B$106:$AT$171,$I70+1,J$50)=0,"",INDEX('ETAPA 3'!$B$106:$AT$171,$I70+1,J$50))</f>
        <v/>
      </c>
      <c r="K70" s="27" cm="1">
        <f t="array" ref="K70">IF(INDEX('ETAPA 3'!$B$106:$AT$171,$I70+1,K$50)=0,"",INDEX('ETAPA 3'!$B$106:$AT$171,$I70+1,K$50))</f>
        <v>5.9212962962965771E-5</v>
      </c>
      <c r="L70" s="27" cm="1">
        <f t="array" ref="L70">IF(INDEX('ETAPA 3'!$B$106:$AT$171,$I70+1,L$50)=0,"",INDEX('ETAPA 3'!$B$106:$AT$171,$I70+1,L$50))</f>
        <v>4.1597222222220648E-5</v>
      </c>
    </row>
    <row r="71" spans="1:12" x14ac:dyDescent="0.25">
      <c r="A71"/>
      <c r="B71"/>
      <c r="C71"/>
      <c r="D71"/>
      <c r="E71"/>
      <c r="F71"/>
      <c r="I71" s="26">
        <v>19</v>
      </c>
      <c r="J71" s="27" t="str" cm="1">
        <f t="array" ref="J71">IF(INDEX('ETAPA 3'!$B$106:$AT$171,$I71+1,J$50)=0,"",INDEX('ETAPA 3'!$B$106:$AT$171,$I71+1,J$50))</f>
        <v/>
      </c>
      <c r="K71" s="27" cm="1">
        <f t="array" ref="K71">IF(INDEX('ETAPA 3'!$B$106:$AT$171,$I71+1,K$50)=0,"",INDEX('ETAPA 3'!$B$106:$AT$171,$I71+1,K$50))</f>
        <v>5.9537037037040233E-5</v>
      </c>
      <c r="L71" s="27" cm="1">
        <f t="array" ref="L71">IF(INDEX('ETAPA 3'!$B$106:$AT$171,$I71+1,L$50)=0,"",INDEX('ETAPA 3'!$B$106:$AT$171,$I71+1,L$50))</f>
        <v>4.8738425925924297E-5</v>
      </c>
    </row>
    <row r="72" spans="1:12" x14ac:dyDescent="0.25">
      <c r="A72"/>
      <c r="B72"/>
      <c r="C72"/>
      <c r="D72"/>
      <c r="E72"/>
      <c r="F72"/>
      <c r="I72" s="26">
        <v>20</v>
      </c>
      <c r="J72" s="27" t="str" cm="1">
        <f t="array" ref="J72">IF(INDEX('ETAPA 3'!$B$106:$AT$171,$I72+1,J$50)=0,"",INDEX('ETAPA 3'!$B$106:$AT$171,$I72+1,J$50))</f>
        <v/>
      </c>
      <c r="K72" s="27" cm="1">
        <f t="array" ref="K72">IF(INDEX('ETAPA 3'!$B$106:$AT$171,$I72+1,K$50)=0,"",INDEX('ETAPA 3'!$B$106:$AT$171,$I72+1,K$50))</f>
        <v>5.6863425925928954E-5</v>
      </c>
      <c r="L72" s="27" cm="1">
        <f t="array" ref="L72">IF(INDEX('ETAPA 3'!$B$106:$AT$171,$I72+1,L$50)=0,"",INDEX('ETAPA 3'!$B$106:$AT$171,$I72+1,L$50))</f>
        <v>5.5069444444442658E-5</v>
      </c>
    </row>
    <row r="73" spans="1:12" x14ac:dyDescent="0.25">
      <c r="A73"/>
      <c r="B73"/>
      <c r="C73"/>
      <c r="D73"/>
      <c r="E73"/>
      <c r="F73"/>
      <c r="I73" s="26">
        <v>21</v>
      </c>
      <c r="J73" s="27" t="str" cm="1">
        <f t="array" ref="J73">IF(INDEX('ETAPA 3'!$B$106:$AT$171,$I73+1,J$50)=0,"",INDEX('ETAPA 3'!$B$106:$AT$171,$I73+1,J$50))</f>
        <v/>
      </c>
      <c r="K73" s="27" cm="1">
        <f t="array" ref="K73">IF(INDEX('ETAPA 3'!$B$106:$AT$171,$I73+1,K$50)=0,"",INDEX('ETAPA 3'!$B$106:$AT$171,$I73+1,K$50))</f>
        <v>5.6574074074076941E-5</v>
      </c>
      <c r="L73" s="27" cm="1">
        <f t="array" ref="L73">IF(INDEX('ETAPA 3'!$B$106:$AT$171,$I73+1,L$50)=0,"",INDEX('ETAPA 3'!$B$106:$AT$171,$I73+1,L$50))</f>
        <v>6.1747685185183782E-5</v>
      </c>
    </row>
    <row r="74" spans="1:12" x14ac:dyDescent="0.25">
      <c r="A74"/>
      <c r="B74"/>
      <c r="C74"/>
      <c r="D74"/>
      <c r="E74"/>
      <c r="F74"/>
      <c r="I74" s="26">
        <v>22</v>
      </c>
      <c r="J74" s="27" t="str" cm="1">
        <f t="array" ref="J74">IF(INDEX('ETAPA 3'!$B$106:$AT$171,$I74+1,J$50)=0,"",INDEX('ETAPA 3'!$B$106:$AT$171,$I74+1,J$50))</f>
        <v/>
      </c>
      <c r="K74" s="27" cm="1">
        <f t="array" ref="K74">IF(INDEX('ETAPA 3'!$B$106:$AT$171,$I74+1,K$50)=0,"",INDEX('ETAPA 3'!$B$106:$AT$171,$I74+1,K$50))</f>
        <v>5.8807870370373994E-5</v>
      </c>
      <c r="L74" s="27" cm="1">
        <f t="array" ref="L74">IF(INDEX('ETAPA 3'!$B$106:$AT$171,$I74+1,L$50)=0,"",INDEX('ETAPA 3'!$B$106:$AT$171,$I74+1,L$50))</f>
        <v>6.587962962962754E-5</v>
      </c>
    </row>
    <row r="75" spans="1:12" x14ac:dyDescent="0.25">
      <c r="A75"/>
      <c r="B75"/>
      <c r="C75"/>
      <c r="D75"/>
      <c r="E75"/>
      <c r="F75"/>
      <c r="I75" s="26">
        <v>23</v>
      </c>
      <c r="J75" s="27" t="str" cm="1">
        <f t="array" ref="J75">IF(INDEX('ETAPA 3'!$B$106:$AT$171,$I75+1,J$50)=0,"",INDEX('ETAPA 3'!$B$106:$AT$171,$I75+1,J$50))</f>
        <v/>
      </c>
      <c r="K75" s="27" cm="1">
        <f t="array" ref="K75">IF(INDEX('ETAPA 3'!$B$106:$AT$171,$I75+1,K$50)=0,"",INDEX('ETAPA 3'!$B$106:$AT$171,$I75+1,K$50))</f>
        <v>6.1608796296300922E-5</v>
      </c>
      <c r="L75" s="27" cm="1">
        <f t="array" ref="L75">IF(INDEX('ETAPA 3'!$B$106:$AT$171,$I75+1,L$50)=0,"",INDEX('ETAPA 3'!$B$106:$AT$171,$I75+1,L$50))</f>
        <v>7.2013888888888822E-5</v>
      </c>
    </row>
    <row r="76" spans="1:12" x14ac:dyDescent="0.25">
      <c r="A76"/>
      <c r="B76"/>
      <c r="C76"/>
      <c r="D76"/>
      <c r="E76"/>
      <c r="F76"/>
      <c r="I76" s="26">
        <v>24</v>
      </c>
      <c r="J76" s="27" t="str" cm="1">
        <f t="array" ref="J76">IF(INDEX('ETAPA 3'!$B$106:$AT$171,$I76+1,J$50)=0,"",INDEX('ETAPA 3'!$B$106:$AT$171,$I76+1,J$50))</f>
        <v/>
      </c>
      <c r="K76" s="27" cm="1">
        <f t="array" ref="K76">IF(INDEX('ETAPA 3'!$B$106:$AT$171,$I76+1,K$50)=0,"",INDEX('ETAPA 3'!$B$106:$AT$171,$I76+1,K$50))</f>
        <v>6.828703703704031E-5</v>
      </c>
      <c r="L76" s="27" cm="1">
        <f t="array" ref="L76">IF(INDEX('ETAPA 3'!$B$106:$AT$171,$I76+1,L$50)=0,"",INDEX('ETAPA 3'!$B$106:$AT$171,$I76+1,L$50))</f>
        <v>7.3715277777778448E-5</v>
      </c>
    </row>
    <row r="77" spans="1:12" x14ac:dyDescent="0.25">
      <c r="A77"/>
      <c r="B77"/>
      <c r="C77"/>
      <c r="D77"/>
      <c r="E77"/>
      <c r="F77"/>
      <c r="I77" s="26">
        <v>25</v>
      </c>
      <c r="J77" s="27" t="str" cm="1">
        <f t="array" ref="J77">IF(INDEX('ETAPA 3'!$B$106:$AT$171,$I77+1,J$50)=0,"",INDEX('ETAPA 3'!$B$106:$AT$171,$I77+1,J$50))</f>
        <v/>
      </c>
      <c r="K77" s="27" cm="1">
        <f t="array" ref="K77">IF(INDEX('ETAPA 3'!$B$106:$AT$171,$I77+1,K$50)=0,"",INDEX('ETAPA 3'!$B$106:$AT$171,$I77+1,K$50))</f>
        <v>7.1504629629633165E-5</v>
      </c>
      <c r="L77" s="27" cm="1">
        <f t="array" ref="L77">IF(INDEX('ETAPA 3'!$B$106:$AT$171,$I77+1,L$50)=0,"",INDEX('ETAPA 3'!$B$106:$AT$171,$I77+1,L$50))</f>
        <v>7.5266203703704126E-5</v>
      </c>
    </row>
    <row r="78" spans="1:12" x14ac:dyDescent="0.25">
      <c r="A78"/>
      <c r="B78"/>
      <c r="C78"/>
      <c r="D78"/>
      <c r="E78"/>
      <c r="F78"/>
      <c r="I78" s="26">
        <v>26</v>
      </c>
      <c r="J78" s="27" t="str" cm="1">
        <f t="array" ref="J78">IF(INDEX('ETAPA 3'!$B$106:$AT$171,$I78+1,J$50)=0,"",INDEX('ETAPA 3'!$B$106:$AT$171,$I78+1,J$50))</f>
        <v/>
      </c>
      <c r="K78" s="27" cm="1">
        <f t="array" ref="K78">IF(INDEX('ETAPA 3'!$B$106:$AT$171,$I78+1,K$50)=0,"",INDEX('ETAPA 3'!$B$106:$AT$171,$I78+1,K$50))</f>
        <v>8.1724537037038136E-5</v>
      </c>
      <c r="L78" s="27" cm="1">
        <f t="array" ref="L78">IF(INDEX('ETAPA 3'!$B$106:$AT$171,$I78+1,L$50)=0,"",INDEX('ETAPA 3'!$B$106:$AT$171,$I78+1,L$50))</f>
        <v>8.379629629629709E-5</v>
      </c>
    </row>
    <row r="79" spans="1:12" x14ac:dyDescent="0.25">
      <c r="A79"/>
      <c r="B79"/>
      <c r="C79"/>
      <c r="D79"/>
      <c r="E79"/>
      <c r="F79"/>
      <c r="I79" s="26">
        <v>27</v>
      </c>
      <c r="J79" s="27" t="str" cm="1">
        <f t="array" ref="J79">IF(INDEX('ETAPA 3'!$B$106:$AT$171,$I79+1,J$50)=0,"",INDEX('ETAPA 3'!$B$106:$AT$171,$I79+1,J$50))</f>
        <v/>
      </c>
      <c r="K79" s="27" cm="1">
        <f t="array" ref="K79">IF(INDEX('ETAPA 3'!$B$106:$AT$171,$I79+1,K$50)=0,"",INDEX('ETAPA 3'!$B$106:$AT$171,$I79+1,K$50))</f>
        <v>8.2106481481485083E-5</v>
      </c>
      <c r="L79" s="27" cm="1">
        <f t="array" ref="L79">IF(INDEX('ETAPA 3'!$B$106:$AT$171,$I79+1,L$50)=0,"",INDEX('ETAPA 3'!$B$106:$AT$171,$I79+1,L$50))</f>
        <v>8.7013888888889945E-5</v>
      </c>
    </row>
    <row r="80" spans="1:12" x14ac:dyDescent="0.25">
      <c r="A80"/>
      <c r="B80"/>
      <c r="C80"/>
      <c r="D80"/>
      <c r="E80"/>
      <c r="F80"/>
      <c r="I80" s="26">
        <v>28</v>
      </c>
      <c r="J80" s="27" t="str" cm="1">
        <f t="array" ref="J80">IF(INDEX('ETAPA 3'!$B$106:$AT$171,$I80+1,J$50)=0,"",INDEX('ETAPA 3'!$B$106:$AT$171,$I80+1,J$50))</f>
        <v/>
      </c>
      <c r="K80" s="27" cm="1">
        <f t="array" ref="K80">IF(INDEX('ETAPA 3'!$B$106:$AT$171,$I80+1,K$50)=0,"",INDEX('ETAPA 3'!$B$106:$AT$171,$I80+1,K$50))</f>
        <v>8.4537037037042684E-5</v>
      </c>
      <c r="L80" s="27" cm="1">
        <f t="array" ref="L80">IF(INDEX('ETAPA 3'!$B$106:$AT$171,$I80+1,L$50)=0,"",INDEX('ETAPA 3'!$B$106:$AT$171,$I80+1,L$50))</f>
        <v>8.8761574074076172E-5</v>
      </c>
    </row>
    <row r="81" spans="1:12" x14ac:dyDescent="0.25">
      <c r="A81"/>
      <c r="B81"/>
      <c r="C81"/>
      <c r="D81"/>
      <c r="E81"/>
      <c r="F81"/>
      <c r="I81" s="26">
        <v>29</v>
      </c>
      <c r="J81" s="27" t="str" cm="1">
        <f t="array" ref="J81">IF(INDEX('ETAPA 3'!$B$106:$AT$171,$I81+1,J$50)=0,"",INDEX('ETAPA 3'!$B$106:$AT$171,$I81+1,J$50))</f>
        <v/>
      </c>
      <c r="K81" s="27" cm="1">
        <f t="array" ref="K81">IF(INDEX('ETAPA 3'!$B$106:$AT$171,$I81+1,K$50)=0,"",INDEX('ETAPA 3'!$B$106:$AT$171,$I81+1,K$50))</f>
        <v>8.5555555555564405E-5</v>
      </c>
      <c r="L81" s="27" cm="1">
        <f t="array" ref="L81">IF(INDEX('ETAPA 3'!$B$106:$AT$171,$I81+1,L$50)=0,"",INDEX('ETAPA 3'!$B$106:$AT$171,$I81+1,L$50))</f>
        <v>8.7858796296299418E-5</v>
      </c>
    </row>
    <row r="82" spans="1:12" x14ac:dyDescent="0.25">
      <c r="A82"/>
      <c r="B82"/>
      <c r="C82"/>
      <c r="D82"/>
      <c r="E82"/>
      <c r="F82"/>
      <c r="I82" s="26">
        <v>30</v>
      </c>
      <c r="J82" s="27" t="str" cm="1">
        <f t="array" ref="J82">IF(INDEX('ETAPA 3'!$B$106:$AT$171,$I82+1,J$50)=0,"",INDEX('ETAPA 3'!$B$106:$AT$171,$I82+1,J$50))</f>
        <v/>
      </c>
      <c r="K82" s="27" cm="1">
        <f t="array" ref="K82">IF(INDEX('ETAPA 3'!$B$106:$AT$171,$I82+1,K$50)=0,"",INDEX('ETAPA 3'!$B$106:$AT$171,$I82+1,K$50))</f>
        <v>9.2847222222230269E-5</v>
      </c>
      <c r="L82" s="27" cm="1">
        <f t="array" ref="L82">IF(INDEX('ETAPA 3'!$B$106:$AT$171,$I82+1,L$50)=0,"",INDEX('ETAPA 3'!$B$106:$AT$171,$I82+1,L$50))</f>
        <v>9.4282407407410979E-5</v>
      </c>
    </row>
    <row r="83" spans="1:12" x14ac:dyDescent="0.25">
      <c r="A83"/>
      <c r="B83"/>
      <c r="C83"/>
      <c r="D83"/>
      <c r="E83"/>
      <c r="F83"/>
      <c r="I83" s="26">
        <v>31</v>
      </c>
      <c r="J83" s="27" t="str" cm="1">
        <f t="array" ref="J83">IF(INDEX('ETAPA 3'!$B$106:$AT$171,$I83+1,J$50)=0,"",INDEX('ETAPA 3'!$B$106:$AT$171,$I83+1,J$50))</f>
        <v/>
      </c>
      <c r="K83" s="27" t="str" cm="1">
        <f t="array" ref="K83">IF(INDEX('ETAPA 3'!$B$106:$AT$171,$I83+1,K$50)=0,"",INDEX('ETAPA 3'!$B$106:$AT$171,$I83+1,K$50))</f>
        <v/>
      </c>
      <c r="L83" s="27" t="str" cm="1">
        <f t="array" ref="L83">IF(INDEX('ETAPA 3'!$B$106:$AT$171,$I83+1,L$50)=0,"",INDEX('ETAPA 3'!$B$106:$AT$171,$I83+1,L$50))</f>
        <v/>
      </c>
    </row>
    <row r="84" spans="1:12" x14ac:dyDescent="0.25">
      <c r="A84"/>
      <c r="B84"/>
      <c r="C84"/>
      <c r="D84"/>
      <c r="E84"/>
      <c r="F84"/>
      <c r="I84" s="26">
        <v>32</v>
      </c>
      <c r="J84" s="27" t="str" cm="1">
        <f t="array" ref="J84">IF(INDEX('ETAPA 3'!$B$106:$AT$171,$I84+1,J$50)=0,"",INDEX('ETAPA 3'!$B$106:$AT$171,$I84+1,J$50))</f>
        <v/>
      </c>
      <c r="K84" s="27" t="str" cm="1">
        <f t="array" ref="K84">IF(INDEX('ETAPA 3'!$B$106:$AT$171,$I84+1,K$50)=0,"",INDEX('ETAPA 3'!$B$106:$AT$171,$I84+1,K$50))</f>
        <v/>
      </c>
      <c r="L84" s="27" t="str" cm="1">
        <f t="array" ref="L84">IF(INDEX('ETAPA 3'!$B$106:$AT$171,$I84+1,L$50)=0,"",INDEX('ETAPA 3'!$B$106:$AT$171,$I84+1,L$50))</f>
        <v/>
      </c>
    </row>
    <row r="85" spans="1:12" x14ac:dyDescent="0.25">
      <c r="A85"/>
      <c r="B85"/>
      <c r="C85"/>
      <c r="D85"/>
      <c r="E85"/>
      <c r="F85"/>
      <c r="I85" s="26">
        <v>33</v>
      </c>
      <c r="J85" s="27" t="str" cm="1">
        <f t="array" ref="J85">IF(INDEX('ETAPA 3'!$B$106:$AT$171,$I85+1,J$50)=0,"",INDEX('ETAPA 3'!$B$106:$AT$171,$I85+1,J$50))</f>
        <v/>
      </c>
      <c r="K85" s="27" t="str" cm="1">
        <f t="array" ref="K85">IF(INDEX('ETAPA 3'!$B$106:$AT$171,$I85+1,K$50)=0,"",INDEX('ETAPA 3'!$B$106:$AT$171,$I85+1,K$50))</f>
        <v/>
      </c>
      <c r="L85" s="27" t="str" cm="1">
        <f t="array" ref="L85">IF(INDEX('ETAPA 3'!$B$106:$AT$171,$I85+1,L$50)=0,"",INDEX('ETAPA 3'!$B$106:$AT$171,$I85+1,L$50))</f>
        <v/>
      </c>
    </row>
    <row r="86" spans="1:12" x14ac:dyDescent="0.25">
      <c r="A86"/>
      <c r="B86"/>
      <c r="C86"/>
      <c r="D86"/>
      <c r="E86"/>
      <c r="F86"/>
      <c r="I86" s="26">
        <v>34</v>
      </c>
      <c r="J86" s="27" t="str" cm="1">
        <f t="array" ref="J86">IF(INDEX('ETAPA 3'!$B$106:$AT$171,$I86+1,J$50)=0,"",INDEX('ETAPA 3'!$B$106:$AT$171,$I86+1,J$50))</f>
        <v/>
      </c>
      <c r="K86" s="27" t="str" cm="1">
        <f t="array" ref="K86">IF(INDEX('ETAPA 3'!$B$106:$AT$171,$I86+1,K$50)=0,"",INDEX('ETAPA 3'!$B$106:$AT$171,$I86+1,K$50))</f>
        <v/>
      </c>
      <c r="L86" s="27" t="str" cm="1">
        <f t="array" ref="L86">IF(INDEX('ETAPA 3'!$B$106:$AT$171,$I86+1,L$50)=0,"",INDEX('ETAPA 3'!$B$106:$AT$171,$I86+1,L$50))</f>
        <v/>
      </c>
    </row>
    <row r="87" spans="1:12" x14ac:dyDescent="0.25">
      <c r="A87"/>
      <c r="B87"/>
      <c r="C87"/>
      <c r="D87"/>
      <c r="E87"/>
      <c r="F87"/>
      <c r="I87" s="26">
        <v>35</v>
      </c>
      <c r="J87" s="27" t="str" cm="1">
        <f t="array" ref="J87">IF(INDEX('ETAPA 3'!$B$106:$AT$171,$I87+1,J$50)=0,"",INDEX('ETAPA 3'!$B$106:$AT$171,$I87+1,J$50))</f>
        <v/>
      </c>
      <c r="K87" s="27" t="str" cm="1">
        <f t="array" ref="K87">IF(INDEX('ETAPA 3'!$B$106:$AT$171,$I87+1,K$50)=0,"",INDEX('ETAPA 3'!$B$106:$AT$171,$I87+1,K$50))</f>
        <v/>
      </c>
      <c r="L87" s="27" t="str" cm="1">
        <f t="array" ref="L87">IF(INDEX('ETAPA 3'!$B$106:$AT$171,$I87+1,L$50)=0,"",INDEX('ETAPA 3'!$B$106:$AT$171,$I87+1,L$50))</f>
        <v/>
      </c>
    </row>
    <row r="88" spans="1:12" x14ac:dyDescent="0.25">
      <c r="A88"/>
      <c r="B88"/>
      <c r="C88"/>
      <c r="D88"/>
      <c r="E88"/>
      <c r="F88"/>
      <c r="I88" s="26">
        <v>36</v>
      </c>
      <c r="J88" s="27" t="str" cm="1">
        <f t="array" ref="J88">IF(INDEX('ETAPA 3'!$B$106:$AT$171,$I88+1,J$50)=0,"",INDEX('ETAPA 3'!$B$106:$AT$171,$I88+1,J$50))</f>
        <v/>
      </c>
      <c r="K88" s="27" t="str" cm="1">
        <f t="array" ref="K88">IF(INDEX('ETAPA 3'!$B$106:$AT$171,$I88+1,K$50)=0,"",INDEX('ETAPA 3'!$B$106:$AT$171,$I88+1,K$50))</f>
        <v/>
      </c>
      <c r="L88" s="27" t="str" cm="1">
        <f t="array" ref="L88">IF(INDEX('ETAPA 3'!$B$106:$AT$171,$I88+1,L$50)=0,"",INDEX('ETAPA 3'!$B$106:$AT$171,$I88+1,L$50))</f>
        <v/>
      </c>
    </row>
    <row r="89" spans="1:12" x14ac:dyDescent="0.25">
      <c r="A89"/>
      <c r="B89"/>
      <c r="C89"/>
      <c r="D89"/>
      <c r="E89"/>
      <c r="F89"/>
      <c r="I89" s="26">
        <v>37</v>
      </c>
      <c r="J89" s="27" t="str" cm="1">
        <f t="array" ref="J89">IF(INDEX('ETAPA 3'!$B$106:$AT$171,$I89+1,J$50)=0,"",INDEX('ETAPA 3'!$B$106:$AT$171,$I89+1,J$50))</f>
        <v/>
      </c>
      <c r="K89" s="27" t="str" cm="1">
        <f t="array" ref="K89">IF(INDEX('ETAPA 3'!$B$106:$AT$171,$I89+1,K$50)=0,"",INDEX('ETAPA 3'!$B$106:$AT$171,$I89+1,K$50))</f>
        <v/>
      </c>
      <c r="L89" s="27" t="str" cm="1">
        <f t="array" ref="L89">IF(INDEX('ETAPA 3'!$B$106:$AT$171,$I89+1,L$50)=0,"",INDEX('ETAPA 3'!$B$106:$AT$171,$I89+1,L$50))</f>
        <v/>
      </c>
    </row>
    <row r="90" spans="1:12" x14ac:dyDescent="0.25">
      <c r="A90"/>
      <c r="B90"/>
      <c r="C90"/>
      <c r="D90"/>
      <c r="E90"/>
      <c r="F90"/>
      <c r="I90" s="26">
        <v>38</v>
      </c>
      <c r="J90" s="27" t="str" cm="1">
        <f t="array" ref="J90">IF(INDEX('ETAPA 3'!$B$106:$AT$171,$I90+1,J$50)=0,"",INDEX('ETAPA 3'!$B$106:$AT$171,$I90+1,J$50))</f>
        <v/>
      </c>
      <c r="K90" s="27" t="str" cm="1">
        <f t="array" ref="K90">IF(INDEX('ETAPA 3'!$B$106:$AT$171,$I90+1,K$50)=0,"",INDEX('ETAPA 3'!$B$106:$AT$171,$I90+1,K$50))</f>
        <v/>
      </c>
      <c r="L90" s="27" t="str" cm="1">
        <f t="array" ref="L90">IF(INDEX('ETAPA 3'!$B$106:$AT$171,$I90+1,L$50)=0,"",INDEX('ETAPA 3'!$B$106:$AT$171,$I90+1,L$50))</f>
        <v/>
      </c>
    </row>
    <row r="91" spans="1:12" x14ac:dyDescent="0.25">
      <c r="A91"/>
      <c r="B91"/>
      <c r="C91"/>
      <c r="D91"/>
      <c r="E91"/>
      <c r="F91"/>
      <c r="I91" s="26">
        <v>39</v>
      </c>
      <c r="J91" s="27" t="str" cm="1">
        <f t="array" ref="J91">IF(INDEX('ETAPA 3'!$B$106:$AT$171,$I91+1,J$50)=0,"",INDEX('ETAPA 3'!$B$106:$AT$171,$I91+1,J$50))</f>
        <v/>
      </c>
      <c r="K91" s="27" t="str" cm="1">
        <f t="array" ref="K91">IF(INDEX('ETAPA 3'!$B$106:$AT$171,$I91+1,K$50)=0,"",INDEX('ETAPA 3'!$B$106:$AT$171,$I91+1,K$50))</f>
        <v/>
      </c>
      <c r="L91" s="27" t="str" cm="1">
        <f t="array" ref="L91">IF(INDEX('ETAPA 3'!$B$106:$AT$171,$I91+1,L$50)=0,"",INDEX('ETAPA 3'!$B$106:$AT$171,$I91+1,L$50))</f>
        <v/>
      </c>
    </row>
    <row r="92" spans="1:12" x14ac:dyDescent="0.25">
      <c r="A92"/>
      <c r="B92"/>
      <c r="C92"/>
      <c r="D92"/>
      <c r="E92"/>
      <c r="F92"/>
      <c r="I92" s="26">
        <v>40</v>
      </c>
      <c r="J92" s="27" t="str" cm="1">
        <f t="array" ref="J92">IF(INDEX('ETAPA 3'!$B$106:$AT$171,$I92+1,J$50)=0,"",INDEX('ETAPA 3'!$B$106:$AT$171,$I92+1,J$50))</f>
        <v/>
      </c>
      <c r="K92" s="27" t="str" cm="1">
        <f t="array" ref="K92">IF(INDEX('ETAPA 3'!$B$106:$AT$171,$I92+1,K$50)=0,"",INDEX('ETAPA 3'!$B$106:$AT$171,$I92+1,K$50))</f>
        <v/>
      </c>
      <c r="L92" s="27" t="str" cm="1">
        <f t="array" ref="L92">IF(INDEX('ETAPA 3'!$B$106:$AT$171,$I92+1,L$50)=0,"",INDEX('ETAPA 3'!$B$106:$AT$171,$I92+1,L$50))</f>
        <v/>
      </c>
    </row>
    <row r="93" spans="1:12" x14ac:dyDescent="0.25">
      <c r="A93"/>
      <c r="B93"/>
      <c r="C93"/>
      <c r="D93"/>
      <c r="E93"/>
      <c r="F93"/>
      <c r="I93" s="26">
        <v>41</v>
      </c>
      <c r="J93" s="27" t="str" cm="1">
        <f t="array" ref="J93">IF(INDEX('ETAPA 3'!$B$106:$AT$171,$I93+1,J$50)=0,"",INDEX('ETAPA 3'!$B$106:$AT$171,$I93+1,J$50))</f>
        <v/>
      </c>
      <c r="K93" s="27" t="str" cm="1">
        <f t="array" ref="K93">IF(INDEX('ETAPA 3'!$B$106:$AT$171,$I93+1,K$50)=0,"",INDEX('ETAPA 3'!$B$106:$AT$171,$I93+1,K$50))</f>
        <v/>
      </c>
      <c r="L93" s="27" t="str" cm="1">
        <f t="array" ref="L93">IF(INDEX('ETAPA 3'!$B$106:$AT$171,$I93+1,L$50)=0,"",INDEX('ETAPA 3'!$B$106:$AT$171,$I93+1,L$50))</f>
        <v/>
      </c>
    </row>
    <row r="94" spans="1:12" x14ac:dyDescent="0.25">
      <c r="A94"/>
      <c r="B94"/>
      <c r="C94"/>
      <c r="D94"/>
      <c r="E94"/>
      <c r="F94"/>
      <c r="I94" s="26">
        <v>42</v>
      </c>
      <c r="J94" s="27" t="str" cm="1">
        <f t="array" ref="J94">IF(INDEX('ETAPA 3'!$B$106:$AT$171,$I94+1,J$50)=0,"",INDEX('ETAPA 3'!$B$106:$AT$171,$I94+1,J$50))</f>
        <v/>
      </c>
      <c r="K94" s="27" t="str" cm="1">
        <f t="array" ref="K94">IF(INDEX('ETAPA 3'!$B$106:$AT$171,$I94+1,K$50)=0,"",INDEX('ETAPA 3'!$B$106:$AT$171,$I94+1,K$50))</f>
        <v/>
      </c>
      <c r="L94" s="27" t="str" cm="1">
        <f t="array" ref="L94">IF(INDEX('ETAPA 3'!$B$106:$AT$171,$I94+1,L$50)=0,"",INDEX('ETAPA 3'!$B$106:$AT$171,$I94+1,L$50))</f>
        <v/>
      </c>
    </row>
    <row r="95" spans="1:12" x14ac:dyDescent="0.25">
      <c r="A95"/>
      <c r="B95"/>
      <c r="C95"/>
      <c r="D95"/>
      <c r="E95"/>
      <c r="F95"/>
      <c r="I95" s="26">
        <v>43</v>
      </c>
      <c r="J95" s="27" t="str" cm="1">
        <f t="array" ref="J95">IF(INDEX('ETAPA 3'!$B$106:$AT$171,$I95+1,J$50)=0,"",INDEX('ETAPA 3'!$B$106:$AT$171,$I95+1,J$50))</f>
        <v/>
      </c>
      <c r="K95" s="27" t="str" cm="1">
        <f t="array" ref="K95">IF(INDEX('ETAPA 3'!$B$106:$AT$171,$I95+1,K$50)=0,"",INDEX('ETAPA 3'!$B$106:$AT$171,$I95+1,K$50))</f>
        <v/>
      </c>
      <c r="L95" s="27" t="str" cm="1">
        <f t="array" ref="L95">IF(INDEX('ETAPA 3'!$B$106:$AT$171,$I95+1,L$50)=0,"",INDEX('ETAPA 3'!$B$106:$AT$171,$I95+1,L$50))</f>
        <v/>
      </c>
    </row>
    <row r="96" spans="1:12" x14ac:dyDescent="0.25">
      <c r="A96"/>
      <c r="B96"/>
      <c r="C96"/>
      <c r="D96"/>
      <c r="E96"/>
      <c r="F96"/>
      <c r="I96" s="26">
        <v>44</v>
      </c>
      <c r="J96" s="27" t="str" cm="1">
        <f t="array" ref="J96">IF(INDEX('ETAPA 3'!$B$106:$AT$171,$I96+1,J$50)=0,"",INDEX('ETAPA 3'!$B$106:$AT$171,$I96+1,J$50))</f>
        <v/>
      </c>
      <c r="K96" s="27" t="str" cm="1">
        <f t="array" ref="K96">IF(INDEX('ETAPA 3'!$B$106:$AT$171,$I96+1,K$50)=0,"",INDEX('ETAPA 3'!$B$106:$AT$171,$I96+1,K$50))</f>
        <v/>
      </c>
      <c r="L96" s="27" t="str" cm="1">
        <f t="array" ref="L96">IF(INDEX('ETAPA 3'!$B$106:$AT$171,$I96+1,L$50)=0,"",INDEX('ETAPA 3'!$B$106:$AT$171,$I96+1,L$50))</f>
        <v/>
      </c>
    </row>
    <row r="97" spans="1:21" x14ac:dyDescent="0.25">
      <c r="A97"/>
      <c r="B97"/>
      <c r="C97"/>
      <c r="D97"/>
      <c r="E97"/>
      <c r="F97"/>
      <c r="I97" s="26">
        <v>45</v>
      </c>
      <c r="J97" s="27" t="str" cm="1">
        <f t="array" ref="J97">IF(INDEX('ETAPA 3'!$B$106:$AT$171,$I97+1,J$50)=0,"",INDEX('ETAPA 3'!$B$106:$AT$171,$I97+1,J$50))</f>
        <v/>
      </c>
      <c r="K97" s="27" t="str" cm="1">
        <f t="array" ref="K97">IF(INDEX('ETAPA 3'!$B$106:$AT$171,$I97+1,K$50)=0,"",INDEX('ETAPA 3'!$B$106:$AT$171,$I97+1,K$50))</f>
        <v/>
      </c>
      <c r="L97" s="27" t="str" cm="1">
        <f t="array" ref="L97">IF(INDEX('ETAPA 3'!$B$106:$AT$171,$I97+1,L$50)=0,"",INDEX('ETAPA 3'!$B$106:$AT$171,$I97+1,L$50))</f>
        <v/>
      </c>
    </row>
    <row r="98" spans="1:21" x14ac:dyDescent="0.25">
      <c r="A98"/>
      <c r="B98"/>
      <c r="C98"/>
      <c r="D98"/>
      <c r="E98"/>
      <c r="F98"/>
    </row>
    <row r="99" spans="1:21" x14ac:dyDescent="0.25">
      <c r="A99"/>
      <c r="B99"/>
      <c r="C99"/>
      <c r="D99"/>
      <c r="E99"/>
      <c r="F99"/>
    </row>
    <row r="100" spans="1:21" x14ac:dyDescent="0.25">
      <c r="A100"/>
      <c r="B100"/>
      <c r="C100"/>
      <c r="D100"/>
      <c r="E100"/>
      <c r="F100"/>
    </row>
    <row r="101" spans="1:21" x14ac:dyDescent="0.25">
      <c r="A101"/>
      <c r="B101"/>
      <c r="C101"/>
      <c r="D101"/>
      <c r="E101"/>
      <c r="F101"/>
    </row>
    <row r="102" spans="1:21" x14ac:dyDescent="0.25">
      <c r="A102"/>
      <c r="B102"/>
      <c r="C102"/>
      <c r="D102"/>
      <c r="E102"/>
      <c r="F102"/>
    </row>
    <row r="103" spans="1:21" x14ac:dyDescent="0.25">
      <c r="A103"/>
      <c r="B103"/>
      <c r="C103"/>
      <c r="D103"/>
      <c r="E103"/>
      <c r="F103"/>
    </row>
    <row r="104" spans="1:21" x14ac:dyDescent="0.25">
      <c r="A104"/>
      <c r="B104"/>
      <c r="C104"/>
      <c r="D104"/>
      <c r="E104"/>
      <c r="F104"/>
    </row>
    <row r="105" spans="1:21" ht="18" x14ac:dyDescent="0.2">
      <c r="A105" s="5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>
        <v>16</v>
      </c>
      <c r="R105">
        <v>17</v>
      </c>
      <c r="S105">
        <v>18</v>
      </c>
      <c r="T105">
        <v>19</v>
      </c>
      <c r="U105">
        <v>20</v>
      </c>
    </row>
    <row r="106" spans="1:21" ht="45" x14ac:dyDescent="0.2">
      <c r="A106" s="4" t="s">
        <v>8</v>
      </c>
      <c r="B106" s="3" t="s">
        <v>11</v>
      </c>
      <c r="C106" s="3" t="s">
        <v>28</v>
      </c>
      <c r="D106" s="3" t="s">
        <v>18</v>
      </c>
      <c r="E106" s="3" t="s">
        <v>25</v>
      </c>
      <c r="F106" s="3" t="s">
        <v>30</v>
      </c>
      <c r="G106" s="3" t="s">
        <v>24</v>
      </c>
      <c r="H106" s="3" t="s">
        <v>9</v>
      </c>
      <c r="I106" s="3" t="s">
        <v>10</v>
      </c>
      <c r="J106" s="3" t="s">
        <v>21</v>
      </c>
      <c r="K106" s="3" t="s">
        <v>31</v>
      </c>
      <c r="L106" s="3" t="s">
        <v>19</v>
      </c>
      <c r="M106" s="3" t="s">
        <v>29</v>
      </c>
      <c r="N106" s="3" t="s">
        <v>17</v>
      </c>
      <c r="O106" s="3" t="s">
        <v>23</v>
      </c>
      <c r="P106" s="3" t="s">
        <v>27</v>
      </c>
      <c r="Q106" s="3" t="s">
        <v>26</v>
      </c>
      <c r="R106" t="s">
        <v>22</v>
      </c>
      <c r="S106" t="s">
        <v>20</v>
      </c>
      <c r="T106" t="s">
        <v>13</v>
      </c>
      <c r="U106" t="s">
        <v>15</v>
      </c>
    </row>
    <row r="107" spans="1:21" ht="12.75" x14ac:dyDescent="0.2">
      <c r="A107" s="2">
        <v>1</v>
      </c>
      <c r="B107" s="1">
        <v>3.2013888888888717E-5</v>
      </c>
      <c r="C107" s="1">
        <v>4.5486111111112679E-5</v>
      </c>
      <c r="D107" s="1">
        <v>0</v>
      </c>
      <c r="E107" s="1">
        <v>3.5416666666670789E-5</v>
      </c>
      <c r="F107" s="1">
        <v>6.3020833333335391E-5</v>
      </c>
      <c r="G107" s="1">
        <v>5.0613425925921185E-5</v>
      </c>
      <c r="H107" s="1">
        <v>3.9328703703704073E-5</v>
      </c>
      <c r="I107" s="1">
        <v>2.644675925926078E-5</v>
      </c>
      <c r="J107" s="1">
        <v>5.9479166666664171E-5</v>
      </c>
      <c r="K107" s="1">
        <v>7.2407407407409701E-5</v>
      </c>
      <c r="L107" s="1">
        <v>6.0069444444530058E-6</v>
      </c>
      <c r="M107" s="1">
        <v>5.6666666666665695E-5</v>
      </c>
      <c r="N107" s="1">
        <v>7.0833333333339302E-5</v>
      </c>
      <c r="O107" s="1">
        <v>7.1990740740755918E-6</v>
      </c>
      <c r="P107" s="1">
        <v>5.4074074074075091E-5</v>
      </c>
      <c r="Q107" s="1">
        <v>3.7881944444442383E-5</v>
      </c>
      <c r="R107">
        <v>1.2266203703703116E-4</v>
      </c>
      <c r="S107">
        <v>6.8136574074066604E-5</v>
      </c>
      <c r="T107">
        <v>3.0868055555555575E-5</v>
      </c>
      <c r="U107">
        <v>6.1087962962970139E-5</v>
      </c>
    </row>
    <row r="108" spans="1:21" ht="12.75" x14ac:dyDescent="0.2">
      <c r="A108" s="2">
        <v>2</v>
      </c>
      <c r="B108" s="1">
        <v>3.31944444444442E-5</v>
      </c>
      <c r="C108" s="1">
        <v>5.0798611111112788E-5</v>
      </c>
      <c r="D108" s="1">
        <v>0</v>
      </c>
      <c r="E108" s="1">
        <v>4.5312500000004117E-5</v>
      </c>
      <c r="F108" s="1">
        <v>7.9976851851854078E-5</v>
      </c>
      <c r="G108" s="1">
        <v>5.6759259259254666E-5</v>
      </c>
      <c r="H108" s="1">
        <v>4.9178240740741126E-5</v>
      </c>
      <c r="I108" s="1">
        <v>3.4456018518520034E-5</v>
      </c>
      <c r="J108" s="1">
        <v>8.7210648148145723E-5</v>
      </c>
      <c r="K108" s="1">
        <v>8.5011574074076324E-5</v>
      </c>
      <c r="L108" s="1">
        <v>1.400462962963811E-5</v>
      </c>
      <c r="M108" s="1">
        <v>7.6377314814813843E-5</v>
      </c>
      <c r="N108" s="1">
        <v>9.3958333333339118E-5</v>
      </c>
      <c r="O108" s="1">
        <v>1.6006944444446093E-5</v>
      </c>
      <c r="P108" s="1">
        <v>7.4212962962964075E-5</v>
      </c>
      <c r="Q108" s="1">
        <v>6.0439814814812649E-5</v>
      </c>
      <c r="R108">
        <v>1.3953703703703134E-4</v>
      </c>
      <c r="S108">
        <v>9.9155092592585151E-5</v>
      </c>
      <c r="T108">
        <v>4.7395833333333318E-5</v>
      </c>
      <c r="U108">
        <v>7.8715277777785184E-5</v>
      </c>
    </row>
    <row r="109" spans="1:21" ht="12.75" x14ac:dyDescent="0.2">
      <c r="A109" s="2">
        <v>3</v>
      </c>
      <c r="B109" s="1">
        <v>2.8379629629629501E-5</v>
      </c>
      <c r="C109" s="1">
        <v>5.3553240740742466E-5</v>
      </c>
      <c r="D109" s="1">
        <v>0</v>
      </c>
      <c r="E109" s="1">
        <v>4.3761574074078439E-5</v>
      </c>
      <c r="F109" s="1">
        <v>7.5497685185187558E-5</v>
      </c>
      <c r="G109" s="1">
        <v>6.7766203703699228E-5</v>
      </c>
      <c r="H109" s="1">
        <v>5.1597222222222842E-5</v>
      </c>
      <c r="I109" s="1">
        <v>3.901620370370517E-5</v>
      </c>
      <c r="J109" s="1">
        <v>9.7916666666664556E-5</v>
      </c>
      <c r="K109" s="1">
        <v>1.023611111111134E-4</v>
      </c>
      <c r="L109" s="1">
        <v>1.9884259259267661E-5</v>
      </c>
      <c r="M109" s="1">
        <v>9.231481481481417E-5</v>
      </c>
      <c r="N109" s="1">
        <v>1.0510416666667261E-4</v>
      </c>
      <c r="O109" s="1">
        <v>2.1504629629629825E-4</v>
      </c>
      <c r="P109" s="1">
        <v>9.5636574074075241E-5</v>
      </c>
      <c r="Q109" s="1">
        <v>7.4074074074072325E-5</v>
      </c>
      <c r="R109">
        <v>1.4766203703703165E-4</v>
      </c>
      <c r="S109">
        <v>1.0873842592591882E-4</v>
      </c>
      <c r="T109">
        <v>7.0694444444444407E-5</v>
      </c>
      <c r="U109">
        <v>9.3796296296303622E-5</v>
      </c>
    </row>
    <row r="110" spans="1:21" ht="12.75" x14ac:dyDescent="0.2">
      <c r="A110" s="2">
        <v>4</v>
      </c>
      <c r="B110" s="1">
        <v>2.2939814814815045E-5</v>
      </c>
      <c r="C110" s="1">
        <v>4.8148148148150025E-5</v>
      </c>
      <c r="D110" s="1">
        <v>0</v>
      </c>
      <c r="E110" s="1">
        <v>4.2488425925930624E-5</v>
      </c>
      <c r="F110" s="1">
        <v>8.8321759259261945E-5</v>
      </c>
      <c r="G110" s="1">
        <v>6.6006944444440153E-5</v>
      </c>
      <c r="H110" s="1">
        <v>5.4270833333334122E-5</v>
      </c>
      <c r="I110" s="1">
        <v>3.998842592592769E-5</v>
      </c>
      <c r="J110" s="1">
        <v>1.0392361111110932E-4</v>
      </c>
      <c r="K110" s="1">
        <v>1.0641203703703941E-4</v>
      </c>
      <c r="L110" s="1">
        <v>2.7395833333341939E-5</v>
      </c>
      <c r="M110" s="1">
        <v>9.7002314814814521E-5</v>
      </c>
      <c r="N110" s="1">
        <v>1.0982638888889498E-4</v>
      </c>
      <c r="O110" s="1">
        <v>2.1996527777777986E-4</v>
      </c>
      <c r="P110" s="1">
        <v>1.0217592592592743E-4</v>
      </c>
      <c r="Q110" s="1">
        <v>9.2037037037035439E-5</v>
      </c>
      <c r="R110">
        <v>1.5160879629629118E-4</v>
      </c>
      <c r="S110">
        <v>1.196412037036969E-4</v>
      </c>
      <c r="T110">
        <v>7.8356481481481766E-5</v>
      </c>
      <c r="U110">
        <v>9.9293981481488828E-5</v>
      </c>
    </row>
    <row r="111" spans="1:21" ht="12.75" x14ac:dyDescent="0.2">
      <c r="A111" s="2">
        <v>5</v>
      </c>
      <c r="B111" s="1">
        <v>1.6851851851852097E-5</v>
      </c>
      <c r="C111" s="1">
        <v>4.8900462962964998E-5</v>
      </c>
      <c r="D111" s="1">
        <v>0</v>
      </c>
      <c r="E111" s="1">
        <v>4.6527777777782484E-5</v>
      </c>
      <c r="F111" s="1">
        <v>8.4189814814817319E-5</v>
      </c>
      <c r="G111" s="1">
        <v>6.3807870370365984E-5</v>
      </c>
      <c r="H111" s="1">
        <v>5.0833333333334153E-5</v>
      </c>
      <c r="I111" s="1">
        <v>4.545138888889088E-5</v>
      </c>
      <c r="J111" s="1">
        <v>1.0905092592592433E-4</v>
      </c>
      <c r="K111" s="1">
        <v>1.1494212962963194E-4</v>
      </c>
      <c r="L111" s="1">
        <v>2.5162037037045754E-5</v>
      </c>
      <c r="M111" s="1">
        <v>9.9502314814814419E-5</v>
      </c>
      <c r="N111" s="1">
        <v>1.1390046296296929E-4</v>
      </c>
      <c r="O111" s="1">
        <v>2.3443287037037226E-4</v>
      </c>
      <c r="P111" s="1">
        <v>1.0747685185185339E-4</v>
      </c>
      <c r="Q111" s="1">
        <v>9.6909722222220888E-5</v>
      </c>
      <c r="R111">
        <v>1.6641203703703219E-4</v>
      </c>
      <c r="S111">
        <v>2.3253472222221558E-4</v>
      </c>
      <c r="T111">
        <v>9.5798611111111605E-5</v>
      </c>
      <c r="U111">
        <v>1.0175925925926671E-4</v>
      </c>
    </row>
    <row r="112" spans="1:21" ht="12.75" x14ac:dyDescent="0.2">
      <c r="A112" s="2">
        <v>6</v>
      </c>
      <c r="B112" s="1">
        <v>8.5185185185188139E-6</v>
      </c>
      <c r="C112" s="1">
        <v>5.540509259259474E-5</v>
      </c>
      <c r="D112" s="1">
        <v>0</v>
      </c>
      <c r="E112" s="1">
        <v>5.2754629629634363E-5</v>
      </c>
      <c r="F112" s="1">
        <v>7.8275462962964885E-5</v>
      </c>
      <c r="G112" s="1">
        <v>6.0601851851847278E-5</v>
      </c>
      <c r="H112" s="1">
        <v>5.863425925926001E-5</v>
      </c>
      <c r="I112" s="1">
        <v>5.70370370370386E-5</v>
      </c>
      <c r="J112" s="1">
        <v>1.1254629629629462E-4</v>
      </c>
      <c r="K112" s="1">
        <v>1.1512731481481703E-4</v>
      </c>
      <c r="L112" s="1">
        <v>2.5439814814823616E-5</v>
      </c>
      <c r="M112" s="1">
        <v>1.2293981481481444E-4</v>
      </c>
      <c r="N112" s="1">
        <v>1.1951388888889556E-4</v>
      </c>
      <c r="O112" s="1">
        <v>2.443055555555575E-4</v>
      </c>
      <c r="P112" s="1">
        <v>1.2591435185185362E-4</v>
      </c>
      <c r="Q112" s="1">
        <v>1.0638888888888764E-4</v>
      </c>
      <c r="R112">
        <v>1.7327546296295755E-4</v>
      </c>
      <c r="S112">
        <v>2.5271990740740029E-4</v>
      </c>
      <c r="T112">
        <v>1.0940972222222255E-4</v>
      </c>
      <c r="U112">
        <v>1.1119212962963729E-4</v>
      </c>
    </row>
    <row r="113" spans="1:21" ht="12.75" x14ac:dyDescent="0.2">
      <c r="A113" s="2">
        <v>7</v>
      </c>
      <c r="B113" s="1">
        <v>2.4537037037032985E-6</v>
      </c>
      <c r="C113" s="1">
        <v>5.870370370370491E-5</v>
      </c>
      <c r="D113" s="1">
        <v>0</v>
      </c>
      <c r="E113" s="1">
        <v>5.3298611111115071E-5</v>
      </c>
      <c r="F113" s="1">
        <v>7.415509259259441E-5</v>
      </c>
      <c r="G113" s="1">
        <v>6.3553240740735553E-5</v>
      </c>
      <c r="H113" s="1">
        <v>6.7210648148148706E-5</v>
      </c>
      <c r="I113" s="1">
        <v>7.2488425925927233E-5</v>
      </c>
      <c r="J113" s="1">
        <v>1.2740740740740508E-4</v>
      </c>
      <c r="K113" s="1">
        <v>1.3503472222222389E-4</v>
      </c>
      <c r="L113" s="1">
        <v>3.0381944444452663E-5</v>
      </c>
      <c r="M113" s="1">
        <v>1.4966435185185048E-4</v>
      </c>
      <c r="N113" s="1">
        <v>1.9975694444445032E-4</v>
      </c>
      <c r="O113" s="1">
        <v>2.5194444444444613E-4</v>
      </c>
      <c r="P113" s="1">
        <v>1.516203703703714E-4</v>
      </c>
      <c r="Q113" s="1">
        <v>1.458449074074053E-4</v>
      </c>
      <c r="R113">
        <v>1.789467592592537E-4</v>
      </c>
      <c r="S113">
        <v>2.6880787037036283E-4</v>
      </c>
      <c r="T113">
        <v>1.4196759259259284E-4</v>
      </c>
      <c r="U113">
        <v>1.2630787037037731E-4</v>
      </c>
    </row>
    <row r="114" spans="1:21" ht="12.75" x14ac:dyDescent="0.2">
      <c r="A114" s="2">
        <v>8</v>
      </c>
      <c r="B114" s="1">
        <v>0</v>
      </c>
      <c r="C114" s="1">
        <v>5.445601851852052E-5</v>
      </c>
      <c r="D114" s="1">
        <v>1.8402777777785581E-6</v>
      </c>
      <c r="E114" s="1">
        <v>6.0625000000004252E-5</v>
      </c>
      <c r="F114" s="1">
        <v>6.7118055555558109E-5</v>
      </c>
      <c r="G114" s="1">
        <v>6.3090277777773027E-5</v>
      </c>
      <c r="H114" s="1">
        <v>6.5567129629630697E-5</v>
      </c>
      <c r="I114" s="1">
        <v>6.9513888888890658E-5</v>
      </c>
      <c r="J114" s="1">
        <v>1.3063657407407208E-4</v>
      </c>
      <c r="K114" s="1">
        <v>1.3185185185185435E-4</v>
      </c>
      <c r="L114" s="1">
        <v>3.658564814815711E-5</v>
      </c>
      <c r="M114" s="1">
        <v>1.7164351851851802E-4</v>
      </c>
      <c r="N114" s="1">
        <v>2.0152777777778397E-4</v>
      </c>
      <c r="O114" s="1">
        <v>2.543981481481503E-4</v>
      </c>
      <c r="P114" s="1">
        <v>1.6375000000000157E-4</v>
      </c>
      <c r="Q114" s="1">
        <v>1.5719907407407262E-4</v>
      </c>
      <c r="R114">
        <v>1.8208333333332837E-4</v>
      </c>
      <c r="S114">
        <v>2.819675925925854E-4</v>
      </c>
      <c r="T114">
        <v>1.612037037037042E-4</v>
      </c>
      <c r="U114">
        <v>1.2925925925926646E-4</v>
      </c>
    </row>
    <row r="115" spans="1:21" ht="12.75" x14ac:dyDescent="0.2">
      <c r="A115" s="2">
        <v>9</v>
      </c>
      <c r="B115" s="1">
        <v>0</v>
      </c>
      <c r="C115" s="1">
        <v>5.6631944444446823E-5</v>
      </c>
      <c r="D115" s="1">
        <v>6.7476851851860226E-6</v>
      </c>
      <c r="E115" s="1">
        <v>6.3194444444449049E-5</v>
      </c>
      <c r="F115" s="1">
        <v>7.1851851851854193E-5</v>
      </c>
      <c r="G115" s="1">
        <v>6.5740740740736006E-5</v>
      </c>
      <c r="H115" s="1">
        <v>6.9108796296297147E-5</v>
      </c>
      <c r="I115" s="1">
        <v>7.5335648148149893E-5</v>
      </c>
      <c r="J115" s="1">
        <v>1.3728009259259075E-4</v>
      </c>
      <c r="K115" s="1">
        <v>1.4423611111111408E-4</v>
      </c>
      <c r="L115" s="1">
        <v>4.9780092592601258E-5</v>
      </c>
      <c r="M115" s="1">
        <v>1.8373842592592574E-4</v>
      </c>
      <c r="N115" s="1">
        <v>2.1114583333333922E-4</v>
      </c>
      <c r="O115" s="1">
        <v>2.6893518518518716E-4</v>
      </c>
      <c r="P115" s="1">
        <v>1.8188657407407563E-4</v>
      </c>
      <c r="Q115" s="1">
        <v>1.777777777777767E-4</v>
      </c>
      <c r="R115">
        <v>1.9054398148147644E-4</v>
      </c>
      <c r="S115">
        <v>3.044791666666595E-4</v>
      </c>
      <c r="T115">
        <v>1.800925925925928E-4</v>
      </c>
      <c r="U115">
        <v>1.4292824074074815E-4</v>
      </c>
    </row>
    <row r="116" spans="1:21" ht="12.75" x14ac:dyDescent="0.2">
      <c r="A116" s="2">
        <v>10</v>
      </c>
      <c r="B116" s="1">
        <v>0</v>
      </c>
      <c r="C116" s="1">
        <v>5.7442129629632112E-5</v>
      </c>
      <c r="D116" s="1">
        <v>1.0578703703704485E-5</v>
      </c>
      <c r="E116" s="1">
        <v>6.5532407407411716E-5</v>
      </c>
      <c r="F116" s="1">
        <v>7.1747685185186844E-5</v>
      </c>
      <c r="G116" s="1">
        <v>6.8171296296291872E-5</v>
      </c>
      <c r="H116" s="1">
        <v>7.0208333333333581E-5</v>
      </c>
      <c r="I116" s="1">
        <v>7.9664351851853332E-5</v>
      </c>
      <c r="J116" s="1">
        <v>1.4252314814814596E-4</v>
      </c>
      <c r="K116" s="1">
        <v>1.5537037037037342E-4</v>
      </c>
      <c r="L116" s="1">
        <v>6.0706018518526771E-5</v>
      </c>
      <c r="M116" s="1">
        <v>2.1086805555555529E-4</v>
      </c>
      <c r="N116" s="1">
        <v>2.2194444444444995E-4</v>
      </c>
      <c r="O116" s="1">
        <v>2.7855324074074241E-4</v>
      </c>
      <c r="P116" s="1">
        <v>2.0356481481481614E-4</v>
      </c>
      <c r="Q116" s="1">
        <v>1.9384259259259094E-4</v>
      </c>
      <c r="R116">
        <v>2.1700231481480963E-4</v>
      </c>
      <c r="S116">
        <v>3.237847222222149E-4</v>
      </c>
      <c r="T116">
        <v>2.137500000000004E-4</v>
      </c>
      <c r="U116">
        <v>1.521990740740815E-4</v>
      </c>
    </row>
    <row r="117" spans="1:21" ht="12.75" x14ac:dyDescent="0.2">
      <c r="A117" s="2">
        <v>11</v>
      </c>
      <c r="B117" s="1">
        <v>0</v>
      </c>
      <c r="C117" s="1">
        <v>5.797453703703867E-5</v>
      </c>
      <c r="D117" s="1">
        <v>1.356481481481521E-5</v>
      </c>
      <c r="E117" s="1">
        <v>6.570601851852223E-5</v>
      </c>
      <c r="F117" s="1">
        <v>6.9814814814815954E-5</v>
      </c>
      <c r="G117" s="1">
        <v>6.8506944444440485E-5</v>
      </c>
      <c r="H117" s="1">
        <v>7.6261574074074079E-5</v>
      </c>
      <c r="I117" s="1">
        <v>8.4236111111113052E-5</v>
      </c>
      <c r="J117" s="1">
        <v>1.4850694444444243E-4</v>
      </c>
      <c r="K117" s="1">
        <v>1.6337962962963311E-4</v>
      </c>
      <c r="L117" s="1">
        <v>6.4513888888896934E-5</v>
      </c>
      <c r="M117" s="1">
        <v>2.4093749999999983E-4</v>
      </c>
      <c r="N117" s="1">
        <v>2.402314814814871E-4</v>
      </c>
      <c r="O117" s="1">
        <v>2.9114583333333423E-4</v>
      </c>
      <c r="P117" s="1">
        <v>2.3565972222222391E-4</v>
      </c>
      <c r="Q117" s="1">
        <v>2.1532407407407264E-4</v>
      </c>
      <c r="R117">
        <v>2.426273148148101E-4</v>
      </c>
      <c r="S117">
        <v>3.4150462962962216E-4</v>
      </c>
      <c r="T117">
        <v>2.3806712962962974E-4</v>
      </c>
      <c r="U117">
        <v>2.5628472222222892E-4</v>
      </c>
    </row>
    <row r="118" spans="1:21" ht="12.75" x14ac:dyDescent="0.2">
      <c r="A118" s="2">
        <v>12</v>
      </c>
      <c r="B118" s="1">
        <v>0</v>
      </c>
      <c r="C118" s="1">
        <v>5.7083333333336067E-5</v>
      </c>
      <c r="D118" s="1">
        <v>1.5694444444444913E-5</v>
      </c>
      <c r="E118" s="1">
        <v>6.9259259259263697E-5</v>
      </c>
      <c r="F118" s="1">
        <v>7.5972222222223801E-5</v>
      </c>
      <c r="G118" s="1">
        <v>7.3391203703700517E-5</v>
      </c>
      <c r="H118" s="1">
        <v>7.9618055555554998E-5</v>
      </c>
      <c r="I118" s="1">
        <v>8.7430555555557607E-5</v>
      </c>
      <c r="J118" s="1">
        <v>1.553124999999992E-4</v>
      </c>
      <c r="K118" s="1">
        <v>1.7604166666666983E-4</v>
      </c>
      <c r="L118" s="1">
        <v>7.1944444444452596E-5</v>
      </c>
      <c r="M118" s="1">
        <v>2.6238425925925908E-4</v>
      </c>
      <c r="N118" s="1">
        <v>2.5655092592593264E-4</v>
      </c>
      <c r="O118" s="1">
        <v>3.0056712962963153E-4</v>
      </c>
      <c r="P118" s="1">
        <v>2.7306712962963178E-4</v>
      </c>
      <c r="Q118" s="1">
        <v>2.3428240740740701E-4</v>
      </c>
      <c r="R118">
        <v>2.6074074074073673E-4</v>
      </c>
      <c r="S118">
        <v>3.6229166666666007E-4</v>
      </c>
      <c r="T118">
        <v>5.37881944444445E-4</v>
      </c>
      <c r="U118">
        <v>2.7847222222222856E-4</v>
      </c>
    </row>
    <row r="119" spans="1:21" ht="12.75" x14ac:dyDescent="0.2">
      <c r="A119" s="2">
        <v>13</v>
      </c>
      <c r="B119" s="1">
        <v>0</v>
      </c>
      <c r="C119" s="1">
        <v>5.6284722222224928E-5</v>
      </c>
      <c r="D119" s="1">
        <v>1.6539351851852652E-5</v>
      </c>
      <c r="E119" s="1">
        <v>6.8055555555559047E-5</v>
      </c>
      <c r="F119" s="1">
        <v>7.409722222222366E-5</v>
      </c>
      <c r="G119" s="1">
        <v>8.5289351851848549E-5</v>
      </c>
      <c r="H119" s="1">
        <v>9.9016203703703592E-5</v>
      </c>
      <c r="I119" s="1">
        <v>9.7800925925928262E-5</v>
      </c>
      <c r="J119" s="1">
        <v>1.5937499999999979E-4</v>
      </c>
      <c r="K119" s="1">
        <v>1.8321759259259593E-4</v>
      </c>
      <c r="L119" s="1">
        <v>9.6388888888895852E-5</v>
      </c>
      <c r="M119" s="1">
        <v>2.6738425925925888E-4</v>
      </c>
      <c r="N119" s="1">
        <v>2.6251157407407993E-4</v>
      </c>
      <c r="O119" s="1">
        <v>3.1344907407407537E-4</v>
      </c>
      <c r="P119" s="1">
        <v>2.8094907407407582E-4</v>
      </c>
      <c r="Q119" s="1">
        <v>2.5072916666666646E-4</v>
      </c>
      <c r="R119">
        <v>2.6528935185184815E-4</v>
      </c>
      <c r="S119">
        <v>3.7901620370369739E-4</v>
      </c>
      <c r="T119">
        <v>5.575462962962973E-4</v>
      </c>
      <c r="U119">
        <v>2.8446759259259831E-4</v>
      </c>
    </row>
    <row r="120" spans="1:21" ht="12.75" x14ac:dyDescent="0.2">
      <c r="A120" s="2">
        <v>14</v>
      </c>
      <c r="B120" s="1">
        <v>0</v>
      </c>
      <c r="C120" s="1">
        <v>5.4456018518521387E-5</v>
      </c>
      <c r="D120" s="1">
        <v>1.8460648148149392E-5</v>
      </c>
      <c r="E120" s="1">
        <v>6.90046296296324E-5</v>
      </c>
      <c r="F120" s="1">
        <v>7.0474537037037294E-5</v>
      </c>
      <c r="G120" s="1">
        <v>8.4270833333330297E-5</v>
      </c>
      <c r="H120" s="1">
        <v>1.1111111111111044E-4</v>
      </c>
      <c r="I120" s="1">
        <v>1.1302083333333476E-4</v>
      </c>
      <c r="J120" s="1">
        <v>1.6709490740740747E-4</v>
      </c>
      <c r="K120" s="1">
        <v>1.9105324074074337E-4</v>
      </c>
      <c r="L120" s="1">
        <v>1.0709490740741338E-4</v>
      </c>
      <c r="M120" s="1">
        <v>2.790624999999998E-4</v>
      </c>
      <c r="N120" s="1">
        <v>2.6969907407408018E-4</v>
      </c>
      <c r="O120" s="1">
        <v>3.2180555555555608E-4</v>
      </c>
      <c r="P120" s="1">
        <v>2.9663194444444659E-4</v>
      </c>
      <c r="Q120" s="1">
        <v>2.6809027777777682E-4</v>
      </c>
      <c r="R120">
        <v>4.0450231481481067E-4</v>
      </c>
      <c r="S120">
        <v>3.9621527777777138E-4</v>
      </c>
      <c r="T120">
        <v>5.8187500000000079E-4</v>
      </c>
      <c r="U120">
        <v>2.9789351851852372E-4</v>
      </c>
    </row>
    <row r="121" spans="1:21" ht="12.75" x14ac:dyDescent="0.2">
      <c r="A121" s="2">
        <v>15</v>
      </c>
      <c r="B121" s="1">
        <v>0</v>
      </c>
      <c r="C121" s="1">
        <v>5.5682870370374338E-5</v>
      </c>
      <c r="D121" s="1">
        <v>2.383101851852025E-5</v>
      </c>
      <c r="E121" s="1">
        <v>7.2164351851854505E-5</v>
      </c>
      <c r="F121" s="1">
        <v>6.7951388888889963E-5</v>
      </c>
      <c r="G121" s="1">
        <v>8.7662037037033666E-5</v>
      </c>
      <c r="H121" s="1">
        <v>1.197569444444449E-4</v>
      </c>
      <c r="I121" s="1">
        <v>1.270717592592608E-4</v>
      </c>
      <c r="J121" s="1">
        <v>1.7157407407407399E-4</v>
      </c>
      <c r="K121" s="1">
        <v>1.9800925925926235E-4</v>
      </c>
      <c r="L121" s="1">
        <v>1.2575231481482159E-4</v>
      </c>
      <c r="M121" s="1">
        <v>2.9109953703703763E-4</v>
      </c>
      <c r="N121" s="1">
        <v>2.8500000000000573E-4</v>
      </c>
      <c r="O121" s="1">
        <v>3.3596064814814947E-4</v>
      </c>
      <c r="P121" s="1">
        <v>3.0736111111111415E-4</v>
      </c>
      <c r="Q121" s="1">
        <v>2.8967592592592586E-4</v>
      </c>
      <c r="R121">
        <v>4.1716435185184912E-4</v>
      </c>
      <c r="S121">
        <v>4.1245370370369787E-4</v>
      </c>
      <c r="T121">
        <v>6.025231481481489E-4</v>
      </c>
      <c r="U121">
        <v>3.1059027777778289E-4</v>
      </c>
    </row>
    <row r="122" spans="1:21" ht="12.75" x14ac:dyDescent="0.2">
      <c r="A122" s="2">
        <v>16</v>
      </c>
      <c r="B122" s="1">
        <v>0</v>
      </c>
      <c r="C122" s="1">
        <v>5.7731481481484992E-5</v>
      </c>
      <c r="D122" s="1">
        <v>3.0578703703704538E-5</v>
      </c>
      <c r="E122" s="1">
        <v>7.0983796296298154E-5</v>
      </c>
      <c r="F122" s="1">
        <v>6.7256944444444439E-5</v>
      </c>
      <c r="G122" s="1">
        <v>9.0462962962958859E-5</v>
      </c>
      <c r="H122" s="1">
        <v>1.2663194444444484E-4</v>
      </c>
      <c r="I122" s="1">
        <v>1.3604166666666799E-4</v>
      </c>
      <c r="J122" s="1">
        <v>1.7847222222222223E-4</v>
      </c>
      <c r="K122" s="1">
        <v>2.0524305555555747E-4</v>
      </c>
      <c r="L122" s="1">
        <v>1.3988425925926494E-4</v>
      </c>
      <c r="M122" s="1">
        <v>3.1322916666666652E-4</v>
      </c>
      <c r="N122" s="1">
        <v>2.9803240740741352E-4</v>
      </c>
      <c r="O122" s="1">
        <v>3.4863425925926034E-4</v>
      </c>
      <c r="P122" s="1">
        <v>3.2009259259259577E-4</v>
      </c>
      <c r="Q122" s="1">
        <v>3.1765046296296229E-4</v>
      </c>
      <c r="R122">
        <v>4.4406249999999654E-4</v>
      </c>
      <c r="S122">
        <v>4.3351851851851191E-4</v>
      </c>
      <c r="T122">
        <v>6.2768518518518598E-4</v>
      </c>
      <c r="U122">
        <v>3.2317129629630056E-4</v>
      </c>
    </row>
    <row r="123" spans="1:21" ht="12.75" x14ac:dyDescent="0.2">
      <c r="A123" s="2">
        <v>17</v>
      </c>
      <c r="B123" s="1">
        <v>0</v>
      </c>
      <c r="C123" s="1">
        <v>5.6111111111114415E-5</v>
      </c>
      <c r="D123" s="1">
        <v>3.4629629629629247E-5</v>
      </c>
      <c r="E123" s="1">
        <v>6.8726851851852802E-5</v>
      </c>
      <c r="F123" s="1">
        <v>6.518518518518375E-5</v>
      </c>
      <c r="G123" s="1">
        <v>9.3425925925922151E-5</v>
      </c>
      <c r="H123" s="1">
        <v>1.3336805555555498E-4</v>
      </c>
      <c r="I123" s="1">
        <v>1.4223379629629655E-4</v>
      </c>
      <c r="J123" s="1">
        <v>1.8267361111111088E-4</v>
      </c>
      <c r="K123" s="1">
        <v>2.1181712962963124E-4</v>
      </c>
      <c r="L123" s="1">
        <v>1.4604166666667105E-4</v>
      </c>
      <c r="M123" s="1">
        <v>3.238773148148133E-4</v>
      </c>
      <c r="N123" s="1">
        <v>3.08657407407412E-4</v>
      </c>
      <c r="O123" s="1">
        <v>3.5793981481481614E-4</v>
      </c>
      <c r="P123" s="1">
        <v>3.2940972222222399E-4</v>
      </c>
      <c r="Q123" s="1">
        <v>3.2733796296296157E-4</v>
      </c>
      <c r="R123">
        <v>4.563773148148105E-4</v>
      </c>
      <c r="S123">
        <v>4.4887731481480821E-4</v>
      </c>
      <c r="T123">
        <v>6.4965277777777851E-4</v>
      </c>
      <c r="U123">
        <v>3.3886574074074374E-4</v>
      </c>
    </row>
    <row r="124" spans="1:21" ht="12.75" x14ac:dyDescent="0.2">
      <c r="A124" s="2">
        <v>18</v>
      </c>
      <c r="B124" s="1">
        <v>0</v>
      </c>
      <c r="C124" s="1">
        <v>5.9212962962965771E-5</v>
      </c>
      <c r="D124" s="1">
        <v>4.1597222222220648E-5</v>
      </c>
      <c r="E124" s="1">
        <v>6.9756944444445204E-5</v>
      </c>
      <c r="F124" s="1">
        <v>6.6192129629627852E-5</v>
      </c>
      <c r="G124" s="1">
        <v>9.872685185184811E-5</v>
      </c>
      <c r="H124" s="1">
        <v>1.4342592592592532E-4</v>
      </c>
      <c r="I124" s="1">
        <v>1.483217592592595E-4</v>
      </c>
      <c r="J124" s="1">
        <v>1.8780092592592459E-4</v>
      </c>
      <c r="K124" s="1">
        <v>2.1770833333333364E-4</v>
      </c>
      <c r="L124" s="1">
        <v>1.5445601851852252E-4</v>
      </c>
      <c r="M124" s="1">
        <v>3.3543981481481272E-4</v>
      </c>
      <c r="N124" s="1">
        <v>3.2127314814815212E-4</v>
      </c>
      <c r="O124" s="1">
        <v>3.7108796296296369E-4</v>
      </c>
      <c r="P124" s="1">
        <v>3.4201388888888996E-4</v>
      </c>
      <c r="Q124" s="1">
        <v>3.3999999999999829E-4</v>
      </c>
      <c r="R124">
        <v>4.706134259259212E-4</v>
      </c>
      <c r="S124">
        <v>4.6871527777777103E-4</v>
      </c>
      <c r="T124">
        <v>6.7268518518518589E-4</v>
      </c>
      <c r="U124">
        <v>3.5186342592592734E-4</v>
      </c>
    </row>
    <row r="125" spans="1:21" ht="12.75" x14ac:dyDescent="0.2">
      <c r="A125" s="2">
        <v>19</v>
      </c>
      <c r="B125" s="1">
        <v>0</v>
      </c>
      <c r="C125" s="1">
        <v>5.9537037037040233E-5</v>
      </c>
      <c r="D125" s="1">
        <v>4.8738425925924297E-5</v>
      </c>
      <c r="E125" s="1">
        <v>7.0879629629630805E-5</v>
      </c>
      <c r="F125" s="1">
        <v>6.9513888888886322E-5</v>
      </c>
      <c r="G125" s="1">
        <v>1.0458333333332979E-4</v>
      </c>
      <c r="H125" s="1">
        <v>1.5159722222222137E-4</v>
      </c>
      <c r="I125" s="1">
        <v>1.5333333333333345E-4</v>
      </c>
      <c r="J125" s="1">
        <v>1.9491898148147994E-4</v>
      </c>
      <c r="K125" s="1">
        <v>2.2355324074074118E-4</v>
      </c>
      <c r="L125" s="1">
        <v>1.5954861111111378E-4</v>
      </c>
      <c r="M125" s="1">
        <v>3.4749999999999712E-4</v>
      </c>
      <c r="N125" s="1">
        <v>3.3803240740741015E-4</v>
      </c>
      <c r="O125" s="1">
        <v>3.906134259259262E-4</v>
      </c>
      <c r="P125" s="1">
        <v>3.6631944444444516E-4</v>
      </c>
      <c r="Q125" s="1">
        <v>3.7028935185184908E-4</v>
      </c>
      <c r="R125">
        <v>4.9219907407406852E-4</v>
      </c>
      <c r="S125">
        <v>4.9010416666665953E-4</v>
      </c>
      <c r="T125">
        <v>7.0653935185185229E-4</v>
      </c>
      <c r="U125">
        <v>6.6035300925925914E-3</v>
      </c>
    </row>
    <row r="126" spans="1:21" ht="12.75" x14ac:dyDescent="0.2">
      <c r="A126" s="2">
        <v>20</v>
      </c>
      <c r="B126" s="1">
        <v>0</v>
      </c>
      <c r="C126" s="1">
        <v>5.6863425925928954E-5</v>
      </c>
      <c r="D126" s="1">
        <v>5.5069444444442658E-5</v>
      </c>
      <c r="E126" s="1">
        <v>6.7951388888889963E-5</v>
      </c>
      <c r="F126" s="1">
        <v>6.4756944444441938E-5</v>
      </c>
      <c r="G126" s="1">
        <v>1.0733796296295839E-4</v>
      </c>
      <c r="H126" s="1">
        <v>1.5462962962962783E-4</v>
      </c>
      <c r="I126" s="1">
        <v>1.5740740740740645E-4</v>
      </c>
      <c r="J126" s="1">
        <v>2.0103009259258946E-4</v>
      </c>
      <c r="K126" s="1">
        <v>2.2557870370370353E-4</v>
      </c>
      <c r="L126" s="1">
        <v>1.6523148148148321E-4</v>
      </c>
      <c r="M126" s="1">
        <v>3.5765046296295892E-4</v>
      </c>
      <c r="N126" s="1">
        <v>3.489583333333348E-4</v>
      </c>
      <c r="O126" s="1">
        <v>3.9695601851851871E-4</v>
      </c>
      <c r="P126" s="1">
        <v>3.7679398148148142E-4</v>
      </c>
      <c r="Q126" s="1">
        <v>3.7898148148147841E-4</v>
      </c>
      <c r="R126">
        <v>5.0460648148147567E-4</v>
      </c>
      <c r="S126">
        <v>5.1545138888888127E-4</v>
      </c>
      <c r="T126">
        <v>7.2770833333333368E-4</v>
      </c>
      <c r="U126">
        <v>1.2851458333333331E-2</v>
      </c>
    </row>
    <row r="127" spans="1:21" ht="12.75" x14ac:dyDescent="0.2">
      <c r="A127" s="2">
        <v>21</v>
      </c>
      <c r="B127" s="1">
        <v>0</v>
      </c>
      <c r="C127" s="1">
        <v>5.6574074074076941E-5</v>
      </c>
      <c r="D127" s="1">
        <v>6.1747685185183782E-5</v>
      </c>
      <c r="E127" s="1">
        <v>6.5173611111111335E-5</v>
      </c>
      <c r="F127" s="1">
        <v>6.4004629629627399E-5</v>
      </c>
      <c r="G127" s="1">
        <v>1.1141203703703313E-4</v>
      </c>
      <c r="H127" s="1">
        <v>1.590509259259236E-4</v>
      </c>
      <c r="I127" s="1">
        <v>1.6027777777777655E-4</v>
      </c>
      <c r="J127" s="1">
        <v>2.0614583333333075E-4</v>
      </c>
      <c r="K127" s="1">
        <v>2.3065972222222238E-4</v>
      </c>
      <c r="L127" s="1">
        <v>1.7496527777777909E-4</v>
      </c>
      <c r="M127" s="1">
        <v>3.6989583333332972E-4</v>
      </c>
      <c r="N127" s="1">
        <v>3.5815972222222325E-4</v>
      </c>
      <c r="O127" s="1">
        <v>4.0356481481481493E-4</v>
      </c>
      <c r="P127" s="1">
        <v>3.9218750000000017E-4</v>
      </c>
      <c r="Q127" s="1">
        <v>3.9976851851851632E-4</v>
      </c>
      <c r="R127">
        <v>5.2089120370369703E-4</v>
      </c>
      <c r="S127">
        <v>5.3511574074073358E-4</v>
      </c>
      <c r="T127">
        <v>7.7731481481481575E-4</v>
      </c>
      <c r="U127">
        <v>1.9100543981481477E-2</v>
      </c>
    </row>
    <row r="128" spans="1:21" ht="12.75" x14ac:dyDescent="0.2">
      <c r="A128" s="2">
        <v>22</v>
      </c>
      <c r="B128" s="1">
        <v>0</v>
      </c>
      <c r="C128" s="1">
        <v>5.8807870370373994E-5</v>
      </c>
      <c r="D128" s="1">
        <v>6.587962962962754E-5</v>
      </c>
      <c r="E128" s="1">
        <v>6.8969907407408215E-5</v>
      </c>
      <c r="F128" s="1">
        <v>6.704861111110974E-5</v>
      </c>
      <c r="G128" s="1">
        <v>1.1829861111110722E-4</v>
      </c>
      <c r="H128" s="1">
        <v>1.6782407407407024E-4</v>
      </c>
      <c r="I128" s="1">
        <v>1.6906249999999734E-4</v>
      </c>
      <c r="J128" s="1">
        <v>2.1115740740740643E-4</v>
      </c>
      <c r="K128" s="1">
        <v>2.372685185185186E-4</v>
      </c>
      <c r="L128" s="1">
        <v>1.8684027777778056E-4</v>
      </c>
      <c r="M128" s="1">
        <v>3.8312499999999805E-4</v>
      </c>
      <c r="N128" s="1">
        <v>3.7094907407407562E-4</v>
      </c>
      <c r="O128" s="1">
        <v>4.2252314814814756E-4</v>
      </c>
      <c r="P128" s="1">
        <v>4.1989583333333289E-4</v>
      </c>
      <c r="Q128" s="1">
        <v>4.1374999999999745E-4</v>
      </c>
      <c r="R128">
        <v>5.3453703703703129E-4</v>
      </c>
      <c r="S128">
        <v>5.5758101851851108E-4</v>
      </c>
      <c r="T128">
        <v>8.0273148148148413E-4</v>
      </c>
      <c r="U128">
        <v>2.5350960648148142E-2</v>
      </c>
    </row>
    <row r="129" spans="1:21" ht="12.75" x14ac:dyDescent="0.2">
      <c r="A129" s="2">
        <v>23</v>
      </c>
      <c r="B129" s="1">
        <v>0</v>
      </c>
      <c r="C129" s="1">
        <v>6.1608796296300922E-5</v>
      </c>
      <c r="D129" s="1">
        <v>7.2013888888888822E-5</v>
      </c>
      <c r="E129" s="1">
        <v>7.3564814814817969E-5</v>
      </c>
      <c r="F129" s="1">
        <v>6.589120370370169E-5</v>
      </c>
      <c r="G129" s="1">
        <v>1.2341435185184851E-4</v>
      </c>
      <c r="H129" s="1">
        <v>1.6989583333332919E-4</v>
      </c>
      <c r="I129" s="1">
        <v>1.7108796296295969E-4</v>
      </c>
      <c r="J129" s="1">
        <v>2.1637731481481334E-4</v>
      </c>
      <c r="K129" s="1">
        <v>2.4175925925926101E-4</v>
      </c>
      <c r="L129" s="1">
        <v>1.968518518518543E-4</v>
      </c>
      <c r="M129" s="1">
        <v>3.9541666666666545E-4</v>
      </c>
      <c r="N129" s="1">
        <v>3.861458333333373E-4</v>
      </c>
      <c r="O129" s="1">
        <v>4.2788194444444427E-4</v>
      </c>
      <c r="P129" s="1">
        <v>4.3846064814814789E-4</v>
      </c>
      <c r="Q129" s="1">
        <v>4.2630787037036683E-4</v>
      </c>
      <c r="R129">
        <v>5.4991898148147589E-4</v>
      </c>
      <c r="S129">
        <v>5.7905092592592036E-4</v>
      </c>
      <c r="T129">
        <v>8.4450231481481702E-4</v>
      </c>
      <c r="U129">
        <v>3.1601226851851849E-2</v>
      </c>
    </row>
    <row r="130" spans="1:21" ht="12.75" x14ac:dyDescent="0.2">
      <c r="A130" s="2">
        <v>24</v>
      </c>
      <c r="B130" s="1">
        <v>0</v>
      </c>
      <c r="C130" s="1">
        <v>6.828703703704031E-5</v>
      </c>
      <c r="D130" s="1">
        <v>7.3715277777778448E-5</v>
      </c>
      <c r="E130" s="1">
        <v>7.5486111111112975E-5</v>
      </c>
      <c r="F130" s="1">
        <v>6.9374999999996523E-5</v>
      </c>
      <c r="G130" s="1">
        <v>1.3141203703703405E-4</v>
      </c>
      <c r="H130" s="1">
        <v>1.762847222222183E-4</v>
      </c>
      <c r="I130" s="1">
        <v>1.7866898148147584E-4</v>
      </c>
      <c r="J130" s="1">
        <v>2.2187499999999638E-4</v>
      </c>
      <c r="K130" s="1">
        <v>2.504513888888886E-4</v>
      </c>
      <c r="L130" s="1">
        <v>2.0656250000000015E-4</v>
      </c>
      <c r="M130" s="1">
        <v>4.0711805555555466E-4</v>
      </c>
      <c r="N130" s="1">
        <v>3.9975694444444737E-4</v>
      </c>
      <c r="O130" s="1">
        <v>5.1101851851851829E-4</v>
      </c>
      <c r="P130" s="1">
        <v>4.590856481481477E-4</v>
      </c>
      <c r="Q130" s="1">
        <v>4.4869212962962701E-4</v>
      </c>
      <c r="R130">
        <v>5.6369212962962406E-4</v>
      </c>
      <c r="S130">
        <v>5.9865740740740192E-4</v>
      </c>
      <c r="T130">
        <v>8.9989583333333414E-4</v>
      </c>
      <c r="U130">
        <v>3.7851273148148151E-2</v>
      </c>
    </row>
    <row r="131" spans="1:21" ht="12.75" x14ac:dyDescent="0.2">
      <c r="A131" s="2">
        <v>25</v>
      </c>
      <c r="B131" s="1">
        <v>0</v>
      </c>
      <c r="C131" s="1">
        <v>7.1504629629633165E-5</v>
      </c>
      <c r="D131" s="1">
        <v>7.5266203703704126E-5</v>
      </c>
      <c r="E131" s="1">
        <v>7.6412037037041497E-5</v>
      </c>
      <c r="F131" s="1">
        <v>7.0312499999999195E-5</v>
      </c>
      <c r="G131" s="1">
        <v>1.3684027777777566E-4</v>
      </c>
      <c r="H131" s="1">
        <v>1.7961805555555266E-4</v>
      </c>
      <c r="I131" s="1">
        <v>1.8517361111110645E-4</v>
      </c>
      <c r="J131" s="1">
        <v>2.2854166666666509E-4</v>
      </c>
      <c r="K131" s="1">
        <v>2.549884259259276E-4</v>
      </c>
      <c r="L131" s="1">
        <v>2.1740740740740921E-4</v>
      </c>
      <c r="M131" s="1">
        <v>4.1841435185185211E-4</v>
      </c>
      <c r="N131" s="1">
        <v>4.1238425925926511E-4</v>
      </c>
      <c r="O131" s="1">
        <v>5.2528935185185144E-4</v>
      </c>
      <c r="P131" s="1">
        <v>4.734143518518516E-4</v>
      </c>
      <c r="Q131" s="1">
        <v>4.7028935185185194E-4</v>
      </c>
      <c r="R131">
        <v>5.7711805555555121E-4</v>
      </c>
      <c r="S131">
        <v>6.190972222222188E-4</v>
      </c>
      <c r="T131">
        <v>9.6119212962963302E-4</v>
      </c>
      <c r="U131">
        <v>4.4101631944444449E-2</v>
      </c>
    </row>
    <row r="132" spans="1:21" ht="12.75" x14ac:dyDescent="0.2">
      <c r="A132" s="2">
        <v>26</v>
      </c>
      <c r="B132" s="1">
        <v>0</v>
      </c>
      <c r="C132" s="1">
        <v>8.1724537037038136E-5</v>
      </c>
      <c r="D132" s="1">
        <v>8.379629629629709E-5</v>
      </c>
      <c r="E132" s="1">
        <v>9.1400462962965001E-5</v>
      </c>
      <c r="F132" s="1">
        <v>9.291666666666476E-5</v>
      </c>
      <c r="G132" s="1">
        <v>1.4821759259258868E-4</v>
      </c>
      <c r="H132" s="1">
        <v>1.8578703703703292E-4</v>
      </c>
      <c r="I132" s="1">
        <v>1.8787037037036602E-4</v>
      </c>
      <c r="J132" s="1">
        <v>2.3537037037036843E-4</v>
      </c>
      <c r="K132" s="1">
        <v>2.6180555555555679E-4</v>
      </c>
      <c r="L132" s="1">
        <v>2.2893518518518619E-4</v>
      </c>
      <c r="M132" s="1">
        <v>4.2999999999999983E-4</v>
      </c>
      <c r="N132" s="1">
        <v>4.2702546296296759E-4</v>
      </c>
      <c r="O132" s="1">
        <v>5.3997685185185051E-4</v>
      </c>
      <c r="P132" s="1">
        <v>4.9038194444444433E-4</v>
      </c>
      <c r="Q132" s="1">
        <v>4.8796296296296088E-4</v>
      </c>
      <c r="R132">
        <v>5.9303240740740323E-4</v>
      </c>
      <c r="S132">
        <v>6.3923611111110779E-4</v>
      </c>
      <c r="T132">
        <v>9.7539351851852127E-4</v>
      </c>
      <c r="U132">
        <v>5.0352129629629636E-2</v>
      </c>
    </row>
    <row r="133" spans="1:21" ht="12.75" x14ac:dyDescent="0.2">
      <c r="A133" s="2">
        <v>27</v>
      </c>
      <c r="B133" s="1">
        <v>0</v>
      </c>
      <c r="C133" s="1">
        <v>8.2106481481485083E-5</v>
      </c>
      <c r="D133" s="1">
        <v>8.7013888888889945E-5</v>
      </c>
      <c r="E133" s="1">
        <v>9.921296296296761E-5</v>
      </c>
      <c r="F133" s="1">
        <v>1.0156249999999922E-4</v>
      </c>
      <c r="G133" s="1">
        <v>1.5383101851851669E-4</v>
      </c>
      <c r="H133" s="1">
        <v>1.8910879629629312E-4</v>
      </c>
      <c r="I133" s="1">
        <v>1.919675925925908E-4</v>
      </c>
      <c r="J133" s="1">
        <v>2.3947916666666735E-4</v>
      </c>
      <c r="K133" s="1">
        <v>2.662268518518543E-4</v>
      </c>
      <c r="L133" s="1">
        <v>2.3825231481481787E-4</v>
      </c>
      <c r="M133" s="1">
        <v>4.4048611111111372E-4</v>
      </c>
      <c r="N133" s="1">
        <v>4.3862268518518946E-4</v>
      </c>
      <c r="O133" s="1">
        <v>5.5361111111111236E-4</v>
      </c>
      <c r="P133" s="1">
        <v>5.2762731481481584E-4</v>
      </c>
      <c r="Q133" s="1">
        <v>5.2591435185185206E-4</v>
      </c>
      <c r="R133">
        <v>6.0442129629629388E-4</v>
      </c>
      <c r="S133">
        <v>6.5501157407407348E-4</v>
      </c>
      <c r="T133">
        <v>9.9952546296296768E-4</v>
      </c>
      <c r="U133">
        <v>5.6601921296296306E-2</v>
      </c>
    </row>
    <row r="134" spans="1:21" ht="12.75" x14ac:dyDescent="0.2">
      <c r="A134" s="2">
        <v>28</v>
      </c>
      <c r="B134" s="1">
        <v>0</v>
      </c>
      <c r="C134" s="1">
        <v>8.4537037037042684E-5</v>
      </c>
      <c r="D134" s="1">
        <v>8.8761574074076172E-5</v>
      </c>
      <c r="E134" s="1">
        <v>1.0251157407407951E-4</v>
      </c>
      <c r="F134" s="1">
        <v>1.0530092592592535E-4</v>
      </c>
      <c r="G134" s="1">
        <v>1.5936342592592564E-4</v>
      </c>
      <c r="H134" s="1">
        <v>1.9412037037036881E-4</v>
      </c>
      <c r="I134" s="1">
        <v>1.9543981481481495E-4</v>
      </c>
      <c r="J134" s="1">
        <v>2.5689814814814846E-4</v>
      </c>
      <c r="K134" s="1">
        <v>2.6895833333333632E-4</v>
      </c>
      <c r="L134" s="1">
        <v>2.5961805555555981E-4</v>
      </c>
      <c r="M134" s="1">
        <v>4.5542824074074409E-4</v>
      </c>
      <c r="N134" s="1">
        <v>4.5311342592593146E-4</v>
      </c>
      <c r="O134" s="1">
        <v>5.7503472222222504E-4</v>
      </c>
      <c r="P134" s="1">
        <v>5.7019675925926161E-4</v>
      </c>
      <c r="Q134" s="1">
        <v>5.6723379629629658E-4</v>
      </c>
      <c r="R134">
        <v>6.1976851851851603E-4</v>
      </c>
      <c r="S134">
        <v>6.7160879629629688E-4</v>
      </c>
      <c r="T134">
        <v>1.0233564814814862E-3</v>
      </c>
      <c r="U134">
        <v>6.2852199074074092E-2</v>
      </c>
    </row>
    <row r="135" spans="1:21" ht="12.75" x14ac:dyDescent="0.2">
      <c r="A135" s="2">
        <v>29</v>
      </c>
      <c r="B135" s="1">
        <v>0</v>
      </c>
      <c r="C135" s="1">
        <v>8.5555555555564405E-5</v>
      </c>
      <c r="D135" s="1">
        <v>8.7858796296299418E-5</v>
      </c>
      <c r="E135" s="1">
        <v>1.0473379629630242E-4</v>
      </c>
      <c r="F135" s="1">
        <v>1.066666666666681E-4</v>
      </c>
      <c r="G135" s="1">
        <v>1.6555555555555768E-4</v>
      </c>
      <c r="H135" s="1">
        <v>1.9636574074074001E-4</v>
      </c>
      <c r="I135" s="1">
        <v>1.9774305555555691E-4</v>
      </c>
      <c r="J135" s="1">
        <v>2.6490740740740815E-4</v>
      </c>
      <c r="K135" s="1">
        <v>2.7131944444444903E-4</v>
      </c>
      <c r="L135" s="1">
        <v>2.6945601851852477E-4</v>
      </c>
      <c r="M135" s="1">
        <v>4.7277777777778376E-4</v>
      </c>
      <c r="N135" s="1">
        <v>4.7483796296296857E-4</v>
      </c>
      <c r="O135" s="1">
        <v>5.969097222222261E-4</v>
      </c>
      <c r="P135" s="1">
        <v>6.0098379629629911E-4</v>
      </c>
      <c r="Q135" s="1">
        <v>5.9968750000000126E-4</v>
      </c>
      <c r="R135">
        <v>6.345486111111083E-4</v>
      </c>
      <c r="S135">
        <v>6.8979166666666841E-4</v>
      </c>
      <c r="T135">
        <v>1.0468402777777837E-3</v>
      </c>
      <c r="U135">
        <v>6.9100972222222237E-2</v>
      </c>
    </row>
    <row r="136" spans="1:21" ht="12.75" x14ac:dyDescent="0.2">
      <c r="A136" s="2">
        <v>30</v>
      </c>
      <c r="B136" s="1">
        <v>0</v>
      </c>
      <c r="C136" s="1">
        <v>9.2847222222230269E-5</v>
      </c>
      <c r="D136" s="1">
        <v>9.4282407407410979E-5</v>
      </c>
      <c r="E136" s="1">
        <v>1.0791666666667282E-4</v>
      </c>
      <c r="F136" s="1">
        <v>1.0899305555555835E-4</v>
      </c>
      <c r="G136" s="1">
        <v>1.781481481481495E-4</v>
      </c>
      <c r="H136" s="1">
        <v>2.0193287037037141E-4</v>
      </c>
      <c r="I136" s="1">
        <v>2.0473379629629834E-4</v>
      </c>
      <c r="J136" s="1">
        <v>2.7681712962963206E-4</v>
      </c>
      <c r="K136" s="1">
        <v>2.8347222222222662E-4</v>
      </c>
      <c r="L136" s="1">
        <v>2.9006944444445043E-4</v>
      </c>
      <c r="M136" s="1">
        <v>4.8699074074074616E-4</v>
      </c>
      <c r="N136" s="1">
        <v>4.8942129629630376E-4</v>
      </c>
      <c r="O136" s="1">
        <v>6.1185185185185648E-4</v>
      </c>
      <c r="P136" s="1">
        <v>6.3070601851852176E-4</v>
      </c>
      <c r="Q136" s="1">
        <v>6.3440972222222544E-4</v>
      </c>
      <c r="R136">
        <v>6.4737268518518312E-4</v>
      </c>
      <c r="S136">
        <v>1.0076851851851878E-3</v>
      </c>
      <c r="T136">
        <v>7.2976504629629693E-3</v>
      </c>
      <c r="U136">
        <v>7.5351782407407433E-2</v>
      </c>
    </row>
    <row r="137" spans="1:21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21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21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21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21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21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21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21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9"/>
      <c r="B855" s="20"/>
      <c r="C855" s="21"/>
      <c r="D855" s="22"/>
      <c r="E855" s="12"/>
      <c r="F855" s="23"/>
    </row>
    <row r="856" spans="1:7" x14ac:dyDescent="0.25">
      <c r="A856" s="19"/>
      <c r="B856" s="20"/>
      <c r="C856" s="21"/>
      <c r="D856" s="22"/>
      <c r="E856" s="12"/>
      <c r="F856" s="23"/>
    </row>
    <row r="857" spans="1:7" x14ac:dyDescent="0.25">
      <c r="A857" s="19"/>
      <c r="B857" s="20"/>
      <c r="C857" s="21"/>
      <c r="D857" s="22"/>
      <c r="E857" s="12"/>
      <c r="F857" s="23"/>
    </row>
    <row r="858" spans="1:7" x14ac:dyDescent="0.25">
      <c r="A858" s="19"/>
      <c r="B858" s="20"/>
      <c r="C858" s="21"/>
      <c r="D858" s="22"/>
      <c r="E858" s="12"/>
      <c r="F858" s="23"/>
    </row>
    <row r="859" spans="1:7" x14ac:dyDescent="0.25">
      <c r="A859" s="19"/>
      <c r="B859" s="20"/>
      <c r="C859" s="21"/>
      <c r="D859" s="22"/>
      <c r="E859" s="12"/>
      <c r="F859" s="23"/>
    </row>
    <row r="860" spans="1:7" x14ac:dyDescent="0.25">
      <c r="A860" s="19"/>
      <c r="B860" s="20"/>
      <c r="C860" s="21"/>
      <c r="D860" s="22"/>
      <c r="E860" s="12"/>
      <c r="F860" s="23"/>
    </row>
    <row r="861" spans="1:7" x14ac:dyDescent="0.25">
      <c r="A861" s="19"/>
      <c r="B861" s="20"/>
      <c r="C861" s="21"/>
      <c r="D861" s="22"/>
      <c r="E861" s="12"/>
      <c r="F861" s="23"/>
    </row>
    <row r="862" spans="1:7" x14ac:dyDescent="0.25">
      <c r="A862" s="19"/>
      <c r="B862" s="20"/>
      <c r="C862" s="21"/>
      <c r="D862" s="22"/>
      <c r="E862" s="12"/>
      <c r="F862" s="23"/>
    </row>
    <row r="863" spans="1:7" x14ac:dyDescent="0.25">
      <c r="A863" s="19"/>
      <c r="B863" s="20"/>
      <c r="C863" s="21"/>
      <c r="D863" s="22"/>
      <c r="E863" s="12"/>
      <c r="F863" s="23"/>
    </row>
    <row r="864" spans="1:7" x14ac:dyDescent="0.25">
      <c r="A864" s="19"/>
      <c r="B864" s="20"/>
      <c r="C864" s="21"/>
      <c r="D864" s="22"/>
      <c r="E864" s="12"/>
      <c r="F864" s="23"/>
      <c r="G864" s="11"/>
    </row>
    <row r="865" spans="1:7" x14ac:dyDescent="0.25">
      <c r="A865" s="19"/>
      <c r="B865" s="20"/>
      <c r="C865" s="21"/>
      <c r="D865" s="22"/>
      <c r="E865" s="12"/>
      <c r="F865" s="23"/>
      <c r="G865" s="11"/>
    </row>
    <row r="866" spans="1:7" x14ac:dyDescent="0.25">
      <c r="A866" s="19"/>
      <c r="B866" s="20"/>
      <c r="C866" s="21"/>
      <c r="D866" s="22"/>
      <c r="E866" s="12"/>
      <c r="F866" s="23"/>
      <c r="G866" s="11"/>
    </row>
    <row r="867" spans="1:7" x14ac:dyDescent="0.25">
      <c r="A867" s="19"/>
      <c r="B867" s="20"/>
      <c r="C867" s="21"/>
      <c r="D867" s="22"/>
      <c r="E867" s="12"/>
      <c r="F867" s="23"/>
      <c r="G867" s="11"/>
    </row>
    <row r="868" spans="1:7" x14ac:dyDescent="0.25">
      <c r="A868" s="19"/>
      <c r="B868" s="20"/>
      <c r="C868" s="21"/>
      <c r="D868" s="22"/>
      <c r="E868" s="12"/>
      <c r="F868" s="23"/>
      <c r="G868" s="11"/>
    </row>
    <row r="869" spans="1:7" x14ac:dyDescent="0.25">
      <c r="A869" s="19"/>
      <c r="B869" s="20"/>
      <c r="C869" s="21"/>
      <c r="D869" s="22"/>
      <c r="E869" s="12"/>
      <c r="F869" s="23"/>
      <c r="G869" s="11"/>
    </row>
    <row r="870" spans="1:7" x14ac:dyDescent="0.25">
      <c r="A870" s="19"/>
      <c r="B870" s="20"/>
      <c r="C870" s="21"/>
      <c r="D870" s="22"/>
      <c r="E870" s="12"/>
      <c r="F870" s="23"/>
      <c r="G870" s="11"/>
    </row>
    <row r="871" spans="1:7" x14ac:dyDescent="0.25">
      <c r="A871" s="19"/>
      <c r="B871" s="20"/>
      <c r="C871" s="21"/>
      <c r="D871" s="22"/>
      <c r="E871" s="12"/>
      <c r="F871" s="23"/>
      <c r="G871" s="11"/>
    </row>
    <row r="872" spans="1:7" x14ac:dyDescent="0.25">
      <c r="A872" s="19"/>
      <c r="B872" s="20"/>
      <c r="C872" s="21"/>
      <c r="D872" s="22"/>
      <c r="E872" s="12"/>
      <c r="F872" s="23"/>
      <c r="G872" s="11"/>
    </row>
    <row r="873" spans="1:7" x14ac:dyDescent="0.25">
      <c r="A873" s="19"/>
      <c r="B873" s="20"/>
      <c r="C873" s="21"/>
      <c r="D873" s="22"/>
      <c r="E873" s="12"/>
      <c r="F873" s="23"/>
      <c r="G873" s="11"/>
    </row>
    <row r="874" spans="1:7" x14ac:dyDescent="0.25">
      <c r="A874" s="19"/>
      <c r="B874" s="20"/>
      <c r="C874" s="21"/>
      <c r="D874" s="22"/>
      <c r="E874" s="12"/>
      <c r="F874" s="23"/>
      <c r="G874" s="11"/>
    </row>
    <row r="875" spans="1:7" x14ac:dyDescent="0.25">
      <c r="A875" s="19"/>
      <c r="B875" s="20"/>
      <c r="C875" s="21"/>
      <c r="D875" s="22"/>
      <c r="E875" s="12"/>
      <c r="F875" s="23"/>
      <c r="G875" s="11"/>
    </row>
    <row r="876" spans="1:7" x14ac:dyDescent="0.25">
      <c r="A876" s="19"/>
      <c r="B876" s="20"/>
      <c r="C876" s="21"/>
      <c r="D876" s="22"/>
      <c r="E876" s="12"/>
      <c r="F876" s="23"/>
      <c r="G876" s="11"/>
    </row>
    <row r="877" spans="1:7" x14ac:dyDescent="0.25">
      <c r="A877" s="19"/>
      <c r="B877" s="20"/>
      <c r="C877" s="21"/>
      <c r="D877" s="22"/>
      <c r="E877" s="12"/>
      <c r="F877" s="23"/>
      <c r="G877" s="11"/>
    </row>
    <row r="878" spans="1:7" x14ac:dyDescent="0.25">
      <c r="A878" s="19"/>
      <c r="B878" s="20"/>
      <c r="C878" s="21"/>
      <c r="D878" s="22"/>
      <c r="E878" s="12"/>
      <c r="F878" s="23"/>
      <c r="G878" s="11"/>
    </row>
    <row r="879" spans="1:7" x14ac:dyDescent="0.25">
      <c r="A879" s="19"/>
      <c r="B879" s="20"/>
      <c r="C879" s="21"/>
      <c r="D879" s="22"/>
      <c r="E879" s="12"/>
      <c r="F879" s="23"/>
      <c r="G879" s="11"/>
    </row>
    <row r="880" spans="1:7" x14ac:dyDescent="0.25">
      <c r="A880" s="19"/>
      <c r="B880" s="20"/>
      <c r="C880" s="21"/>
      <c r="D880" s="22"/>
      <c r="E880" s="12"/>
      <c r="F880" s="23"/>
      <c r="G880" s="11"/>
    </row>
    <row r="881" spans="1:7" x14ac:dyDescent="0.25">
      <c r="A881" s="19"/>
      <c r="B881" s="20"/>
      <c r="C881" s="21"/>
      <c r="D881" s="22"/>
      <c r="E881" s="12"/>
      <c r="F881" s="23"/>
      <c r="G881" s="11"/>
    </row>
    <row r="882" spans="1:7" x14ac:dyDescent="0.25">
      <c r="A882" s="19"/>
      <c r="B882" s="20"/>
      <c r="C882" s="21"/>
      <c r="D882" s="22"/>
      <c r="E882" s="12"/>
      <c r="F882" s="23"/>
      <c r="G882" s="11"/>
    </row>
    <row r="883" spans="1:7" x14ac:dyDescent="0.25">
      <c r="A883" s="19"/>
      <c r="B883" s="20"/>
      <c r="C883" s="21"/>
      <c r="D883" s="22"/>
      <c r="E883" s="12"/>
      <c r="F883" s="23"/>
      <c r="G883" s="11"/>
    </row>
    <row r="884" spans="1:7" x14ac:dyDescent="0.25">
      <c r="A884" s="19"/>
      <c r="B884" s="20"/>
      <c r="C884" s="21"/>
      <c r="D884" s="22"/>
      <c r="E884" s="12"/>
      <c r="F884" s="23"/>
      <c r="G884" s="11"/>
    </row>
    <row r="885" spans="1:7" x14ac:dyDescent="0.25">
      <c r="A885" s="19"/>
      <c r="B885" s="20"/>
      <c r="C885" s="21"/>
      <c r="D885" s="22"/>
      <c r="E885" s="12"/>
      <c r="F885" s="23"/>
      <c r="G885" s="11"/>
    </row>
    <row r="886" spans="1:7" x14ac:dyDescent="0.25">
      <c r="A886" s="19"/>
      <c r="B886" s="20"/>
      <c r="C886" s="21"/>
      <c r="D886" s="22"/>
      <c r="E886" s="12"/>
      <c r="F886" s="23"/>
      <c r="G886" s="11"/>
    </row>
    <row r="887" spans="1:7" x14ac:dyDescent="0.25">
      <c r="A887" s="19"/>
      <c r="B887" s="20"/>
      <c r="C887" s="21"/>
      <c r="D887" s="22"/>
      <c r="E887" s="12"/>
      <c r="F887" s="23"/>
      <c r="G887" s="11"/>
    </row>
    <row r="888" spans="1:7" x14ac:dyDescent="0.25">
      <c r="A888" s="19"/>
      <c r="B888" s="20"/>
      <c r="C888" s="21"/>
      <c r="D888" s="22"/>
      <c r="E888" s="12"/>
      <c r="F888" s="23"/>
      <c r="G888" s="11"/>
    </row>
    <row r="889" spans="1:7" x14ac:dyDescent="0.25">
      <c r="A889" s="19"/>
      <c r="B889" s="20"/>
      <c r="C889" s="21"/>
      <c r="D889" s="22"/>
      <c r="E889" s="12"/>
      <c r="F889" s="23"/>
      <c r="G889" s="11"/>
    </row>
    <row r="890" spans="1:7" x14ac:dyDescent="0.25">
      <c r="A890" s="19"/>
      <c r="B890" s="20"/>
      <c r="C890" s="21"/>
      <c r="D890" s="22"/>
      <c r="E890" s="12"/>
      <c r="F890" s="23"/>
      <c r="G890" s="11"/>
    </row>
    <row r="891" spans="1:7" x14ac:dyDescent="0.25">
      <c r="A891" s="19"/>
      <c r="B891" s="20"/>
      <c r="C891" s="21"/>
      <c r="D891" s="22"/>
      <c r="E891" s="12"/>
      <c r="F891" s="23"/>
      <c r="G891" s="11"/>
    </row>
    <row r="892" spans="1:7" x14ac:dyDescent="0.25">
      <c r="A892" s="19"/>
      <c r="B892" s="20"/>
      <c r="C892" s="21"/>
      <c r="D892" s="22"/>
      <c r="E892" s="12"/>
      <c r="F892" s="23"/>
      <c r="G892" s="11"/>
    </row>
    <row r="893" spans="1:7" x14ac:dyDescent="0.25">
      <c r="A893" s="19"/>
      <c r="B893" s="20"/>
      <c r="C893" s="21"/>
      <c r="D893" s="22"/>
      <c r="E893" s="12"/>
      <c r="F893" s="23"/>
      <c r="G893" s="11"/>
    </row>
    <row r="894" spans="1:7" x14ac:dyDescent="0.25">
      <c r="A894" s="19"/>
      <c r="B894" s="20"/>
      <c r="C894" s="21"/>
      <c r="D894" s="22"/>
      <c r="E894" s="12"/>
      <c r="F894" s="23"/>
      <c r="G894" s="11"/>
    </row>
    <row r="895" spans="1:7" x14ac:dyDescent="0.25">
      <c r="A895" s="19"/>
      <c r="B895" s="20"/>
      <c r="C895" s="21"/>
      <c r="D895" s="22"/>
      <c r="E895" s="12"/>
      <c r="F895" s="23"/>
      <c r="G895" s="11"/>
    </row>
    <row r="896" spans="1:7" x14ac:dyDescent="0.25">
      <c r="A896" s="19"/>
      <c r="B896" s="20"/>
      <c r="C896" s="21"/>
      <c r="D896" s="22"/>
      <c r="E896" s="12"/>
      <c r="F896" s="23"/>
      <c r="G896" s="11"/>
    </row>
    <row r="897" spans="1:7" x14ac:dyDescent="0.25">
      <c r="A897" s="19"/>
      <c r="B897" s="20"/>
      <c r="C897" s="21"/>
      <c r="D897" s="22"/>
      <c r="E897" s="12"/>
      <c r="F897" s="23"/>
      <c r="G897" s="11"/>
    </row>
    <row r="898" spans="1:7" x14ac:dyDescent="0.25">
      <c r="A898" s="19"/>
      <c r="B898" s="20"/>
      <c r="C898" s="21"/>
      <c r="D898" s="22"/>
      <c r="E898" s="12"/>
      <c r="F898" s="23"/>
      <c r="G898" s="11"/>
    </row>
    <row r="899" spans="1:7" x14ac:dyDescent="0.25">
      <c r="A899" s="19"/>
      <c r="B899" s="20"/>
      <c r="C899" s="21"/>
      <c r="D899" s="22"/>
      <c r="E899" s="12"/>
      <c r="F899" s="23"/>
      <c r="G899" s="11"/>
    </row>
    <row r="900" spans="1:7" x14ac:dyDescent="0.25">
      <c r="A900" s="19"/>
      <c r="B900" s="20"/>
      <c r="C900" s="21"/>
      <c r="D900" s="22"/>
      <c r="E900" s="12"/>
      <c r="F900" s="23"/>
      <c r="G900" s="11"/>
    </row>
    <row r="901" spans="1:7" x14ac:dyDescent="0.25">
      <c r="A901" s="19"/>
      <c r="B901" s="20"/>
      <c r="C901" s="21"/>
      <c r="D901" s="22"/>
      <c r="E901" s="12"/>
      <c r="F901" s="23"/>
      <c r="G901" s="11"/>
    </row>
    <row r="902" spans="1:7" x14ac:dyDescent="0.25">
      <c r="A902" s="19"/>
      <c r="B902" s="20"/>
      <c r="C902" s="21"/>
      <c r="D902" s="22"/>
      <c r="E902" s="12"/>
      <c r="F902" s="23"/>
      <c r="G902" s="11"/>
    </row>
    <row r="903" spans="1:7" x14ac:dyDescent="0.25">
      <c r="A903" s="19"/>
      <c r="B903" s="20"/>
      <c r="C903" s="21"/>
      <c r="D903" s="22"/>
      <c r="E903" s="12"/>
      <c r="F903" s="23"/>
      <c r="G903" s="11"/>
    </row>
    <row r="904" spans="1:7" x14ac:dyDescent="0.25">
      <c r="A904" s="19"/>
      <c r="B904" s="20"/>
      <c r="C904" s="21"/>
      <c r="D904" s="22"/>
      <c r="E904" s="12"/>
      <c r="F904" s="23"/>
      <c r="G904" s="11"/>
    </row>
    <row r="905" spans="1:7" x14ac:dyDescent="0.25">
      <c r="A905" s="19"/>
      <c r="B905" s="20"/>
      <c r="C905" s="21"/>
      <c r="D905" s="22"/>
      <c r="E905" s="12"/>
      <c r="F905" s="23"/>
      <c r="G905" s="11"/>
    </row>
    <row r="906" spans="1:7" x14ac:dyDescent="0.25">
      <c r="A906" s="19"/>
      <c r="B906" s="20"/>
      <c r="C906" s="21"/>
      <c r="D906" s="22"/>
      <c r="E906" s="12"/>
      <c r="F906" s="23"/>
      <c r="G906" s="11"/>
    </row>
    <row r="907" spans="1:7" x14ac:dyDescent="0.25">
      <c r="A907" s="19"/>
      <c r="B907" s="20"/>
      <c r="C907" s="21"/>
      <c r="D907" s="22"/>
      <c r="E907" s="12"/>
      <c r="F907" s="23"/>
      <c r="G907" s="11"/>
    </row>
    <row r="908" spans="1:7" x14ac:dyDescent="0.25">
      <c r="A908" s="19"/>
      <c r="B908" s="20"/>
      <c r="C908" s="21"/>
      <c r="D908" s="22"/>
      <c r="E908" s="12"/>
      <c r="F908" s="23"/>
      <c r="G908" s="11"/>
    </row>
    <row r="909" spans="1:7" x14ac:dyDescent="0.25">
      <c r="A909" s="19"/>
      <c r="B909" s="20"/>
      <c r="C909" s="21"/>
      <c r="D909" s="22"/>
      <c r="E909" s="12"/>
      <c r="F909" s="23"/>
      <c r="G909" s="11"/>
    </row>
    <row r="910" spans="1:7" x14ac:dyDescent="0.25">
      <c r="A910" s="19"/>
      <c r="B910" s="20"/>
      <c r="C910" s="21"/>
      <c r="D910" s="22"/>
      <c r="E910" s="12"/>
      <c r="F910" s="23"/>
      <c r="G910" s="11"/>
    </row>
    <row r="911" spans="1:7" x14ac:dyDescent="0.25">
      <c r="A911" s="19"/>
      <c r="B911" s="20"/>
      <c r="C911" s="21"/>
      <c r="D911" s="22"/>
      <c r="E911" s="12"/>
      <c r="F911" s="23"/>
      <c r="G911" s="11"/>
    </row>
    <row r="912" spans="1:7" x14ac:dyDescent="0.25">
      <c r="A912" s="19"/>
      <c r="B912" s="20"/>
      <c r="C912" s="21"/>
      <c r="D912" s="22"/>
      <c r="E912" s="12"/>
      <c r="F912" s="23"/>
      <c r="G912" s="11"/>
    </row>
    <row r="913" spans="1:7" x14ac:dyDescent="0.25">
      <c r="A913" s="19"/>
      <c r="B913" s="20"/>
      <c r="C913" s="21"/>
      <c r="D913" s="22"/>
      <c r="E913" s="12"/>
      <c r="F913" s="23"/>
      <c r="G913" s="11"/>
    </row>
    <row r="914" spans="1:7" x14ac:dyDescent="0.25">
      <c r="A914" s="19"/>
      <c r="B914" s="20"/>
      <c r="C914" s="21"/>
      <c r="D914" s="22"/>
      <c r="E914" s="12"/>
      <c r="F914" s="23"/>
      <c r="G914" s="11"/>
    </row>
    <row r="915" spans="1:7" x14ac:dyDescent="0.25">
      <c r="A915" s="19"/>
      <c r="B915" s="20"/>
      <c r="C915" s="21"/>
      <c r="D915" s="22"/>
      <c r="E915" s="12"/>
      <c r="F915" s="23"/>
      <c r="G915" s="11"/>
    </row>
    <row r="916" spans="1:7" x14ac:dyDescent="0.25">
      <c r="A916" s="19"/>
      <c r="B916" s="20"/>
      <c r="C916" s="21"/>
      <c r="D916" s="22"/>
      <c r="E916" s="12"/>
      <c r="F916" s="23"/>
      <c r="G916" s="11"/>
    </row>
    <row r="917" spans="1:7" x14ac:dyDescent="0.25">
      <c r="A917" s="19"/>
      <c r="B917" s="20"/>
      <c r="C917" s="21"/>
      <c r="D917" s="22"/>
      <c r="E917" s="12"/>
      <c r="F917" s="23"/>
      <c r="G917" s="11"/>
    </row>
    <row r="918" spans="1:7" x14ac:dyDescent="0.25">
      <c r="A918" s="19"/>
      <c r="B918" s="20"/>
      <c r="C918" s="21"/>
      <c r="D918" s="22"/>
      <c r="E918" s="12"/>
      <c r="F918" s="23"/>
      <c r="G918" s="11"/>
    </row>
    <row r="919" spans="1:7" x14ac:dyDescent="0.25">
      <c r="A919" s="19"/>
      <c r="B919" s="20"/>
      <c r="C919" s="21"/>
      <c r="D919" s="22"/>
      <c r="E919" s="12"/>
      <c r="F919" s="23"/>
      <c r="G919" s="11"/>
    </row>
    <row r="920" spans="1:7" x14ac:dyDescent="0.25">
      <c r="A920" s="19"/>
      <c r="B920" s="20"/>
      <c r="C920" s="21"/>
      <c r="D920" s="22"/>
      <c r="E920" s="12"/>
      <c r="F920" s="23"/>
      <c r="G920" s="11"/>
    </row>
    <row r="921" spans="1:7" x14ac:dyDescent="0.25">
      <c r="A921" s="19"/>
      <c r="B921" s="20"/>
      <c r="C921" s="21"/>
      <c r="D921" s="22"/>
      <c r="E921" s="12"/>
      <c r="F921" s="23"/>
      <c r="G921" s="11"/>
    </row>
    <row r="922" spans="1:7" x14ac:dyDescent="0.25">
      <c r="A922" s="19"/>
      <c r="B922" s="20"/>
      <c r="C922" s="21"/>
      <c r="D922" s="22"/>
      <c r="E922" s="12"/>
      <c r="F922" s="23"/>
      <c r="G922" s="11"/>
    </row>
    <row r="923" spans="1:7" x14ac:dyDescent="0.25">
      <c r="A923" s="19"/>
      <c r="B923" s="20"/>
      <c r="C923" s="21"/>
      <c r="D923" s="22"/>
      <c r="E923" s="12"/>
      <c r="F923" s="23"/>
      <c r="G923" s="11"/>
    </row>
    <row r="924" spans="1:7" x14ac:dyDescent="0.25">
      <c r="A924" s="19"/>
      <c r="B924" s="20"/>
      <c r="C924" s="21"/>
      <c r="D924" s="22"/>
      <c r="E924" s="12"/>
      <c r="F924" s="23"/>
      <c r="G924" s="11"/>
    </row>
    <row r="925" spans="1:7" x14ac:dyDescent="0.25">
      <c r="A925" s="19"/>
      <c r="B925" s="20"/>
      <c r="C925" s="21"/>
      <c r="D925" s="22"/>
      <c r="E925" s="12"/>
      <c r="F925" s="23"/>
      <c r="G925" s="11"/>
    </row>
    <row r="926" spans="1:7" x14ac:dyDescent="0.25">
      <c r="A926" s="19"/>
      <c r="B926" s="20"/>
      <c r="C926" s="21"/>
      <c r="D926" s="22"/>
      <c r="E926" s="12"/>
      <c r="F926" s="23"/>
      <c r="G926" s="11"/>
    </row>
    <row r="927" spans="1:7" x14ac:dyDescent="0.25">
      <c r="A927" s="19"/>
      <c r="B927" s="20"/>
      <c r="C927" s="21"/>
      <c r="D927" s="22"/>
      <c r="E927" s="12"/>
      <c r="F927" s="23"/>
      <c r="G927" s="11"/>
    </row>
    <row r="928" spans="1:7" x14ac:dyDescent="0.25">
      <c r="A928" s="19"/>
      <c r="B928" s="20"/>
      <c r="C928" s="21"/>
      <c r="D928" s="22"/>
      <c r="E928" s="12"/>
      <c r="F928" s="23"/>
      <c r="G928" s="11"/>
    </row>
    <row r="929" spans="1:7" x14ac:dyDescent="0.25">
      <c r="A929" s="19"/>
      <c r="B929" s="20"/>
      <c r="C929" s="21"/>
      <c r="D929" s="22"/>
      <c r="E929" s="12"/>
      <c r="F929" s="23"/>
      <c r="G929" s="11"/>
    </row>
    <row r="930" spans="1:7" x14ac:dyDescent="0.25">
      <c r="A930" s="19"/>
      <c r="B930" s="20"/>
      <c r="C930" s="21"/>
      <c r="D930" s="22"/>
      <c r="E930" s="12"/>
      <c r="F930" s="23"/>
      <c r="G930" s="11"/>
    </row>
    <row r="931" spans="1:7" x14ac:dyDescent="0.25">
      <c r="A931" s="19"/>
      <c r="B931" s="20"/>
      <c r="C931" s="21"/>
      <c r="D931" s="22"/>
      <c r="E931" s="12"/>
      <c r="F931" s="23"/>
      <c r="G931" s="11"/>
    </row>
    <row r="932" spans="1:7" x14ac:dyDescent="0.25">
      <c r="A932" s="19"/>
      <c r="B932" s="20"/>
      <c r="C932" s="21"/>
      <c r="D932" s="22"/>
      <c r="E932" s="12"/>
      <c r="F932" s="23"/>
      <c r="G932" s="11"/>
    </row>
    <row r="933" spans="1:7" x14ac:dyDescent="0.25">
      <c r="A933" s="19"/>
      <c r="B933" s="20"/>
      <c r="C933" s="21"/>
      <c r="D933" s="22"/>
      <c r="E933" s="12"/>
      <c r="F933" s="23"/>
      <c r="G933" s="11"/>
    </row>
    <row r="934" spans="1:7" x14ac:dyDescent="0.25">
      <c r="A934" s="19"/>
      <c r="B934" s="20"/>
      <c r="C934" s="21"/>
      <c r="D934" s="22"/>
      <c r="E934" s="12"/>
      <c r="F934" s="23"/>
      <c r="G934" s="11"/>
    </row>
    <row r="935" spans="1:7" x14ac:dyDescent="0.25">
      <c r="A935" s="19"/>
      <c r="B935" s="20"/>
      <c r="C935" s="21"/>
      <c r="D935" s="22"/>
      <c r="E935" s="12"/>
      <c r="F935" s="23"/>
      <c r="G935" s="11"/>
    </row>
    <row r="936" spans="1:7" x14ac:dyDescent="0.25">
      <c r="A936" s="19"/>
      <c r="B936" s="20"/>
      <c r="C936" s="21"/>
      <c r="D936" s="22"/>
      <c r="E936" s="12"/>
      <c r="F936" s="23"/>
      <c r="G936" s="11"/>
    </row>
    <row r="937" spans="1:7" x14ac:dyDescent="0.25">
      <c r="A937" s="19"/>
      <c r="B937" s="20"/>
      <c r="C937" s="21"/>
      <c r="D937" s="22"/>
      <c r="E937" s="12"/>
      <c r="F937" s="23"/>
      <c r="G937" s="11"/>
    </row>
    <row r="938" spans="1:7" x14ac:dyDescent="0.25">
      <c r="A938" s="19"/>
      <c r="B938" s="20"/>
      <c r="C938" s="21"/>
      <c r="D938" s="22"/>
      <c r="E938" s="12"/>
      <c r="F938" s="23"/>
      <c r="G938" s="11"/>
    </row>
    <row r="939" spans="1:7" x14ac:dyDescent="0.25">
      <c r="A939" s="19"/>
      <c r="B939" s="20"/>
      <c r="C939" s="21"/>
      <c r="D939" s="22"/>
      <c r="E939" s="12"/>
      <c r="F939" s="23"/>
      <c r="G939" s="11"/>
    </row>
    <row r="940" spans="1:7" x14ac:dyDescent="0.25">
      <c r="A940" s="19"/>
      <c r="B940" s="20"/>
      <c r="C940" s="21"/>
      <c r="D940" s="22"/>
      <c r="E940" s="12"/>
      <c r="F940" s="23"/>
      <c r="G940" s="11"/>
    </row>
    <row r="941" spans="1:7" x14ac:dyDescent="0.25">
      <c r="A941" s="19"/>
      <c r="B941" s="20"/>
      <c r="C941" s="21"/>
      <c r="D941" s="22"/>
      <c r="E941" s="12"/>
      <c r="F941" s="23"/>
      <c r="G941" s="11"/>
    </row>
    <row r="942" spans="1:7" x14ac:dyDescent="0.25">
      <c r="A942" s="19"/>
      <c r="B942" s="20"/>
      <c r="C942" s="21"/>
      <c r="D942" s="22"/>
      <c r="E942" s="12"/>
      <c r="F942" s="23"/>
      <c r="G942" s="11"/>
    </row>
    <row r="943" spans="1:7" x14ac:dyDescent="0.25">
      <c r="A943" s="19"/>
      <c r="B943" s="20"/>
      <c r="C943" s="21"/>
      <c r="D943" s="22"/>
      <c r="E943" s="12"/>
      <c r="F943" s="23"/>
      <c r="G943" s="11"/>
    </row>
    <row r="944" spans="1:7" x14ac:dyDescent="0.25">
      <c r="A944" s="19"/>
      <c r="B944" s="20"/>
      <c r="C944" s="21"/>
      <c r="D944" s="22"/>
      <c r="E944" s="12"/>
      <c r="F944" s="23"/>
      <c r="G944" s="11"/>
    </row>
    <row r="945" spans="1:7" x14ac:dyDescent="0.25">
      <c r="A945" s="19"/>
      <c r="B945" s="20"/>
      <c r="C945" s="21"/>
      <c r="D945" s="22"/>
      <c r="E945" s="12"/>
      <c r="F945" s="23"/>
      <c r="G945" s="11"/>
    </row>
    <row r="946" spans="1:7" x14ac:dyDescent="0.25">
      <c r="A946" s="19"/>
      <c r="B946" s="20"/>
      <c r="C946" s="21"/>
      <c r="D946" s="22"/>
      <c r="E946" s="12"/>
      <c r="F946" s="23"/>
      <c r="G946" s="11"/>
    </row>
    <row r="947" spans="1:7" x14ac:dyDescent="0.25">
      <c r="A947" s="19"/>
      <c r="B947" s="20"/>
      <c r="C947" s="21"/>
      <c r="D947" s="22"/>
      <c r="E947" s="12"/>
      <c r="F947" s="23"/>
      <c r="G947" s="11"/>
    </row>
    <row r="948" spans="1:7" x14ac:dyDescent="0.25">
      <c r="A948" s="19"/>
      <c r="B948" s="20"/>
      <c r="C948" s="21"/>
      <c r="D948" s="22"/>
      <c r="E948" s="12"/>
      <c r="F948" s="23"/>
      <c r="G948" s="11"/>
    </row>
    <row r="949" spans="1:7" x14ac:dyDescent="0.25">
      <c r="A949" s="19"/>
      <c r="B949" s="20"/>
      <c r="C949" s="21"/>
      <c r="D949" s="22"/>
      <c r="E949" s="12"/>
      <c r="F949" s="23"/>
      <c r="G949" s="11"/>
    </row>
    <row r="950" spans="1:7" x14ac:dyDescent="0.25">
      <c r="A950" s="19"/>
      <c r="B950" s="20"/>
      <c r="C950" s="21"/>
      <c r="D950" s="22"/>
      <c r="E950" s="12"/>
      <c r="F950" s="23"/>
      <c r="G950" s="11"/>
    </row>
    <row r="951" spans="1:7" x14ac:dyDescent="0.25">
      <c r="A951" s="19"/>
      <c r="B951" s="20"/>
      <c r="C951" s="21"/>
      <c r="D951" s="22"/>
      <c r="E951" s="12"/>
      <c r="F951" s="23"/>
      <c r="G951" s="11"/>
    </row>
    <row r="952" spans="1:7" x14ac:dyDescent="0.25">
      <c r="A952" s="19"/>
      <c r="B952" s="20"/>
      <c r="C952" s="21"/>
      <c r="D952" s="22"/>
      <c r="E952" s="12"/>
      <c r="F952" s="23"/>
      <c r="G952" s="11"/>
    </row>
    <row r="953" spans="1:7" x14ac:dyDescent="0.25">
      <c r="A953" s="19"/>
      <c r="B953" s="20"/>
      <c r="C953" s="21"/>
      <c r="D953" s="22"/>
      <c r="E953" s="12"/>
      <c r="F953" s="23"/>
      <c r="G953" s="11"/>
    </row>
    <row r="954" spans="1:7" x14ac:dyDescent="0.25">
      <c r="A954" s="19"/>
      <c r="B954" s="20"/>
      <c r="C954" s="21"/>
      <c r="D954" s="22"/>
      <c r="E954" s="12"/>
      <c r="F954" s="23"/>
      <c r="G954" s="11"/>
    </row>
    <row r="955" spans="1:7" x14ac:dyDescent="0.25">
      <c r="A955" s="19"/>
      <c r="B955" s="20"/>
      <c r="C955" s="21"/>
      <c r="D955" s="22"/>
      <c r="E955" s="12"/>
      <c r="F955" s="23"/>
      <c r="G955" s="11"/>
    </row>
    <row r="956" spans="1:7" x14ac:dyDescent="0.25">
      <c r="A956" s="19"/>
      <c r="B956" s="20"/>
      <c r="C956" s="21"/>
      <c r="D956" s="22"/>
      <c r="E956" s="12"/>
      <c r="F956" s="23"/>
      <c r="G956" s="11"/>
    </row>
    <row r="957" spans="1:7" x14ac:dyDescent="0.25">
      <c r="A957" s="19"/>
      <c r="B957" s="20"/>
      <c r="C957" s="21"/>
      <c r="D957" s="22"/>
      <c r="E957" s="12"/>
      <c r="F957" s="23"/>
      <c r="G957" s="11"/>
    </row>
    <row r="958" spans="1:7" x14ac:dyDescent="0.25">
      <c r="A958" s="19"/>
      <c r="B958" s="20"/>
      <c r="C958" s="21"/>
      <c r="D958" s="22"/>
      <c r="E958" s="12"/>
      <c r="F958" s="23"/>
      <c r="G958" s="11"/>
    </row>
    <row r="959" spans="1:7" x14ac:dyDescent="0.25">
      <c r="A959" s="19"/>
      <c r="B959" s="20"/>
      <c r="C959" s="21"/>
      <c r="D959" s="22"/>
      <c r="E959" s="12"/>
      <c r="F959" s="23"/>
      <c r="G959" s="11"/>
    </row>
    <row r="960" spans="1:7" x14ac:dyDescent="0.25">
      <c r="A960" s="19"/>
      <c r="B960" s="20"/>
      <c r="C960" s="21"/>
      <c r="D960" s="22"/>
      <c r="E960" s="12"/>
      <c r="F960" s="23"/>
      <c r="G960" s="11"/>
    </row>
    <row r="961" spans="1:7" x14ac:dyDescent="0.25">
      <c r="A961" s="19"/>
      <c r="B961" s="20"/>
      <c r="C961" s="21"/>
      <c r="D961" s="22"/>
      <c r="E961" s="12"/>
      <c r="F961" s="23"/>
      <c r="G961" s="11"/>
    </row>
    <row r="962" spans="1:7" x14ac:dyDescent="0.25">
      <c r="A962" s="19"/>
      <c r="B962" s="20"/>
      <c r="C962" s="21"/>
      <c r="D962" s="22"/>
      <c r="E962" s="12"/>
      <c r="F962" s="23"/>
      <c r="G962" s="11"/>
    </row>
    <row r="963" spans="1:7" x14ac:dyDescent="0.25">
      <c r="A963" s="19"/>
      <c r="B963" s="20"/>
      <c r="C963" s="21"/>
      <c r="D963" s="22"/>
      <c r="E963" s="12"/>
      <c r="F963" s="23"/>
    </row>
    <row r="964" spans="1:7" x14ac:dyDescent="0.25">
      <c r="A964" s="19"/>
      <c r="B964" s="20"/>
      <c r="C964" s="21"/>
      <c r="D964" s="22"/>
      <c r="E964" s="12"/>
      <c r="F964" s="23"/>
    </row>
    <row r="965" spans="1:7" x14ac:dyDescent="0.25">
      <c r="A965" s="19"/>
      <c r="B965" s="20"/>
      <c r="C965" s="21"/>
      <c r="D965" s="22"/>
      <c r="E965" s="12"/>
      <c r="F965" s="23"/>
    </row>
    <row r="966" spans="1:7" x14ac:dyDescent="0.25">
      <c r="A966" s="19"/>
      <c r="B966" s="20"/>
      <c r="C966" s="21"/>
      <c r="D966" s="22"/>
      <c r="E966" s="12"/>
      <c r="F966" s="23"/>
    </row>
    <row r="967" spans="1:7" x14ac:dyDescent="0.25">
      <c r="A967" s="19"/>
      <c r="B967" s="20"/>
      <c r="C967" s="21"/>
      <c r="D967" s="22"/>
      <c r="E967" s="12"/>
      <c r="F967" s="23"/>
    </row>
    <row r="968" spans="1:7" x14ac:dyDescent="0.25">
      <c r="A968" s="19"/>
      <c r="B968" s="20"/>
      <c r="C968" s="21"/>
      <c r="D968" s="22"/>
      <c r="E968" s="12"/>
      <c r="F968" s="23"/>
    </row>
    <row r="969" spans="1:7" x14ac:dyDescent="0.25">
      <c r="A969" s="19"/>
      <c r="B969" s="20"/>
      <c r="C969" s="21"/>
      <c r="D969" s="22"/>
      <c r="E969" s="12"/>
      <c r="F969" s="23"/>
    </row>
    <row r="970" spans="1:7" x14ac:dyDescent="0.25">
      <c r="A970" s="19"/>
      <c r="B970" s="20"/>
      <c r="C970" s="21"/>
      <c r="D970" s="22"/>
      <c r="E970" s="12"/>
      <c r="F970" s="23"/>
    </row>
    <row r="971" spans="1:7" x14ac:dyDescent="0.25">
      <c r="A971" s="19"/>
      <c r="B971" s="20"/>
      <c r="C971" s="21"/>
      <c r="D971" s="22"/>
      <c r="E971" s="12"/>
      <c r="F971" s="23"/>
    </row>
    <row r="972" spans="1:7" x14ac:dyDescent="0.25">
      <c r="A972" s="19"/>
      <c r="B972" s="20"/>
      <c r="C972" s="21"/>
      <c r="D972" s="22"/>
      <c r="E972" s="12"/>
      <c r="F972" s="23"/>
    </row>
    <row r="973" spans="1:7" x14ac:dyDescent="0.25">
      <c r="A973" s="19"/>
      <c r="B973" s="20"/>
      <c r="C973" s="21"/>
      <c r="D973" s="22"/>
      <c r="E973" s="12"/>
      <c r="F973" s="23"/>
    </row>
    <row r="974" spans="1:7" x14ac:dyDescent="0.25">
      <c r="A974" s="19"/>
      <c r="B974" s="20"/>
      <c r="C974" s="21"/>
      <c r="D974" s="22"/>
      <c r="E974" s="12"/>
      <c r="F974" s="23"/>
    </row>
    <row r="975" spans="1:7" x14ac:dyDescent="0.25">
      <c r="A975" s="19"/>
      <c r="B975" s="20"/>
      <c r="C975" s="21"/>
      <c r="D975" s="22"/>
      <c r="E975" s="12"/>
      <c r="F975" s="23"/>
    </row>
    <row r="976" spans="1:7" x14ac:dyDescent="0.25">
      <c r="A976" s="19"/>
      <c r="B976" s="20"/>
      <c r="C976" s="21"/>
      <c r="D976" s="22"/>
      <c r="E976" s="12"/>
      <c r="F976" s="23"/>
    </row>
    <row r="977" spans="1:6" x14ac:dyDescent="0.25">
      <c r="A977" s="19"/>
      <c r="B977" s="20"/>
      <c r="C977" s="21"/>
      <c r="D977" s="22"/>
      <c r="E977" s="12"/>
      <c r="F977" s="23"/>
    </row>
    <row r="978" spans="1:6" x14ac:dyDescent="0.25">
      <c r="A978" s="19"/>
      <c r="B978" s="20"/>
      <c r="C978" s="21"/>
      <c r="D978" s="22"/>
      <c r="E978" s="12"/>
      <c r="F978" s="23"/>
    </row>
    <row r="979" spans="1:6" x14ac:dyDescent="0.25">
      <c r="A979" s="19"/>
      <c r="B979" s="20"/>
      <c r="C979" s="21"/>
      <c r="D979" s="22"/>
      <c r="E979" s="12"/>
      <c r="F979" s="23"/>
    </row>
    <row r="980" spans="1:6" x14ac:dyDescent="0.25">
      <c r="A980" s="19"/>
      <c r="B980" s="20"/>
      <c r="C980" s="21"/>
      <c r="D980" s="22"/>
      <c r="E980" s="12"/>
      <c r="F980" s="23"/>
    </row>
    <row r="981" spans="1:6" x14ac:dyDescent="0.25">
      <c r="A981" s="19"/>
      <c r="B981" s="20"/>
      <c r="C981" s="21"/>
      <c r="D981" s="22"/>
      <c r="E981" s="12"/>
      <c r="F981" s="23"/>
    </row>
    <row r="982" spans="1:6" x14ac:dyDescent="0.25">
      <c r="A982" s="19"/>
      <c r="B982" s="20"/>
      <c r="C982" s="21"/>
      <c r="D982" s="22"/>
      <c r="E982" s="12"/>
      <c r="F982" s="23"/>
    </row>
    <row r="983" spans="1:6" x14ac:dyDescent="0.25">
      <c r="A983" s="19"/>
      <c r="B983" s="20"/>
      <c r="C983" s="21"/>
      <c r="D983" s="22"/>
      <c r="E983" s="12"/>
      <c r="F983" s="23"/>
    </row>
    <row r="984" spans="1:6" x14ac:dyDescent="0.25">
      <c r="A984" s="19"/>
      <c r="B984" s="20"/>
      <c r="C984" s="21"/>
      <c r="D984" s="22"/>
      <c r="E984" s="12"/>
      <c r="F984" s="23"/>
    </row>
    <row r="985" spans="1:6" x14ac:dyDescent="0.25">
      <c r="A985" s="19"/>
      <c r="B985" s="20"/>
      <c r="C985" s="21"/>
      <c r="D985" s="22"/>
      <c r="E985" s="12"/>
      <c r="F985" s="23"/>
    </row>
    <row r="986" spans="1:6" x14ac:dyDescent="0.25">
      <c r="A986" s="19"/>
      <c r="B986" s="20"/>
      <c r="C986" s="21"/>
      <c r="D986" s="22"/>
      <c r="E986" s="12"/>
      <c r="F986" s="23"/>
    </row>
    <row r="987" spans="1:6" x14ac:dyDescent="0.25">
      <c r="A987" s="19"/>
      <c r="B987" s="20"/>
      <c r="C987" s="21"/>
      <c r="D987" s="22"/>
      <c r="E987" s="12"/>
      <c r="F987" s="23"/>
    </row>
    <row r="988" spans="1:6" x14ac:dyDescent="0.25">
      <c r="A988" s="19"/>
      <c r="B988" s="20"/>
      <c r="C988" s="21"/>
      <c r="D988" s="22"/>
      <c r="E988" s="12"/>
      <c r="F988" s="23"/>
    </row>
    <row r="989" spans="1:6" x14ac:dyDescent="0.25">
      <c r="A989" s="19"/>
      <c r="B989" s="20"/>
      <c r="C989" s="21"/>
      <c r="D989" s="22"/>
      <c r="E989" s="12"/>
      <c r="F989" s="23"/>
    </row>
    <row r="990" spans="1:6" x14ac:dyDescent="0.25">
      <c r="A990" s="19"/>
      <c r="B990" s="20"/>
      <c r="C990" s="21"/>
      <c r="D990" s="22"/>
      <c r="E990" s="12"/>
      <c r="F990" s="23"/>
    </row>
    <row r="991" spans="1:6" x14ac:dyDescent="0.25">
      <c r="A991" s="19"/>
      <c r="B991" s="20"/>
      <c r="C991" s="21"/>
      <c r="D991" s="22"/>
      <c r="E991" s="12"/>
      <c r="F991" s="23"/>
    </row>
    <row r="992" spans="1:6" x14ac:dyDescent="0.25">
      <c r="A992" s="19"/>
      <c r="B992" s="20"/>
      <c r="C992" s="21"/>
      <c r="D992" s="22"/>
      <c r="E992" s="12"/>
      <c r="F992" s="23"/>
    </row>
    <row r="993" spans="1:6" x14ac:dyDescent="0.25">
      <c r="A993" s="19"/>
      <c r="B993" s="20"/>
      <c r="C993" s="21"/>
      <c r="D993" s="22"/>
      <c r="E993" s="12"/>
      <c r="F993" s="23"/>
    </row>
    <row r="994" spans="1:6" x14ac:dyDescent="0.25">
      <c r="A994" s="19"/>
      <c r="B994" s="20"/>
      <c r="C994" s="21"/>
      <c r="D994" s="22"/>
      <c r="E994" s="12"/>
      <c r="F994" s="23"/>
    </row>
    <row r="995" spans="1:6" x14ac:dyDescent="0.25">
      <c r="A995" s="19"/>
      <c r="B995" s="20"/>
      <c r="C995" s="21"/>
      <c r="D995" s="22"/>
      <c r="E995" s="12"/>
      <c r="F995" s="23"/>
    </row>
    <row r="996" spans="1:6" x14ac:dyDescent="0.25">
      <c r="A996" s="19"/>
      <c r="B996" s="20"/>
      <c r="C996" s="21"/>
      <c r="D996" s="22"/>
      <c r="E996" s="12"/>
      <c r="F996" s="23"/>
    </row>
    <row r="997" spans="1:6" x14ac:dyDescent="0.25">
      <c r="A997" s="19"/>
      <c r="B997" s="20"/>
      <c r="C997" s="21"/>
      <c r="D997" s="22"/>
      <c r="E997" s="12"/>
      <c r="F997" s="23"/>
    </row>
    <row r="998" spans="1:6" x14ac:dyDescent="0.25">
      <c r="A998" s="19"/>
      <c r="B998" s="20"/>
      <c r="C998" s="21"/>
      <c r="D998" s="22"/>
      <c r="E998" s="12"/>
      <c r="F998" s="23"/>
    </row>
    <row r="999" spans="1:6" x14ac:dyDescent="0.25">
      <c r="A999" s="19"/>
      <c r="B999" s="20"/>
      <c r="C999" s="21"/>
      <c r="D999" s="22"/>
      <c r="E999" s="12"/>
      <c r="F999" s="23"/>
    </row>
    <row r="1000" spans="1:6" x14ac:dyDescent="0.25">
      <c r="A1000" s="19"/>
      <c r="B1000" s="20"/>
      <c r="C1000" s="21"/>
      <c r="D1000" s="22"/>
      <c r="E1000" s="12"/>
      <c r="F1000" s="23"/>
    </row>
    <row r="1001" spans="1:6" x14ac:dyDescent="0.25">
      <c r="A1001" s="19"/>
      <c r="B1001" s="20"/>
      <c r="C1001" s="21"/>
      <c r="D1001" s="22"/>
      <c r="E1001" s="12"/>
      <c r="F1001" s="23"/>
    </row>
    <row r="1002" spans="1:6" x14ac:dyDescent="0.25">
      <c r="A1002" s="19"/>
      <c r="B1002" s="20"/>
      <c r="C1002" s="21"/>
      <c r="D1002" s="22"/>
      <c r="E1002" s="12"/>
      <c r="F1002" s="23"/>
    </row>
    <row r="1003" spans="1:6" x14ac:dyDescent="0.25">
      <c r="A1003" s="19"/>
      <c r="B1003" s="20"/>
      <c r="C1003" s="21"/>
      <c r="D1003" s="22"/>
      <c r="E1003" s="12"/>
      <c r="F1003" s="23"/>
    </row>
    <row r="1004" spans="1:6" x14ac:dyDescent="0.25">
      <c r="A1004" s="19"/>
      <c r="B1004" s="20"/>
      <c r="C1004" s="21"/>
      <c r="D1004" s="22"/>
      <c r="E1004" s="12"/>
      <c r="F1004" s="23"/>
    </row>
    <row r="1005" spans="1:6" x14ac:dyDescent="0.25">
      <c r="A1005" s="19"/>
      <c r="B1005" s="20"/>
      <c r="C1005" s="21"/>
      <c r="D1005" s="22"/>
      <c r="E1005" s="12"/>
      <c r="F1005" s="23"/>
    </row>
    <row r="1006" spans="1:6" x14ac:dyDescent="0.25">
      <c r="A1006" s="19"/>
      <c r="B1006" s="20"/>
      <c r="C1006" s="21"/>
      <c r="D1006" s="22"/>
      <c r="E1006" s="12"/>
      <c r="F1006" s="23"/>
    </row>
    <row r="1007" spans="1:6" x14ac:dyDescent="0.25">
      <c r="A1007" s="19"/>
      <c r="B1007" s="20"/>
      <c r="C1007" s="21"/>
      <c r="D1007" s="22"/>
      <c r="E1007" s="12"/>
      <c r="F1007" s="23"/>
    </row>
    <row r="1008" spans="1:6" x14ac:dyDescent="0.25">
      <c r="A1008" s="19"/>
      <c r="B1008" s="20"/>
      <c r="C1008" s="21"/>
      <c r="D1008" s="22"/>
      <c r="E1008" s="12"/>
      <c r="F1008" s="23"/>
    </row>
    <row r="1009" spans="1:6" x14ac:dyDescent="0.25">
      <c r="A1009" s="19"/>
      <c r="B1009" s="20"/>
      <c r="C1009" s="21"/>
      <c r="D1009" s="22"/>
      <c r="E1009" s="12"/>
      <c r="F1009" s="23"/>
    </row>
    <row r="1010" spans="1:6" x14ac:dyDescent="0.25">
      <c r="A1010" s="19"/>
      <c r="B1010" s="20"/>
      <c r="C1010" s="21"/>
      <c r="D1010" s="22"/>
      <c r="E1010" s="12"/>
      <c r="F1010" s="23"/>
    </row>
    <row r="1011" spans="1:6" x14ac:dyDescent="0.25">
      <c r="A1011" s="19"/>
      <c r="B1011" s="20"/>
      <c r="C1011" s="21"/>
      <c r="D1011" s="22"/>
      <c r="E1011" s="12"/>
      <c r="F1011" s="23"/>
    </row>
    <row r="1012" spans="1:6" x14ac:dyDescent="0.25">
      <c r="A1012" s="19"/>
      <c r="B1012" s="20"/>
      <c r="C1012" s="21"/>
      <c r="D1012" s="22"/>
      <c r="E1012" s="12"/>
      <c r="F1012" s="23"/>
    </row>
    <row r="1013" spans="1:6" x14ac:dyDescent="0.25">
      <c r="A1013" s="19"/>
      <c r="B1013" s="20"/>
      <c r="C1013" s="21"/>
      <c r="D1013" s="22"/>
      <c r="E1013" s="12"/>
      <c r="F1013" s="23"/>
    </row>
    <row r="1014" spans="1:6" x14ac:dyDescent="0.25">
      <c r="A1014" s="19"/>
      <c r="B1014" s="20"/>
      <c r="C1014" s="21"/>
      <c r="D1014" s="22"/>
      <c r="E1014" s="12"/>
      <c r="F1014" s="23"/>
    </row>
    <row r="1015" spans="1:6" x14ac:dyDescent="0.25">
      <c r="A1015" s="19"/>
      <c r="B1015" s="20"/>
      <c r="C1015" s="21"/>
      <c r="D1015" s="22"/>
      <c r="E1015" s="12"/>
      <c r="F1015" s="23"/>
    </row>
    <row r="1016" spans="1:6" x14ac:dyDescent="0.25">
      <c r="A1016" s="19"/>
      <c r="B1016" s="20"/>
      <c r="C1016" s="21"/>
      <c r="D1016" s="22"/>
      <c r="E1016" s="12"/>
      <c r="F1016" s="23"/>
    </row>
    <row r="1017" spans="1:6" x14ac:dyDescent="0.25">
      <c r="A1017" s="19"/>
      <c r="B1017" s="20"/>
      <c r="C1017" s="21"/>
      <c r="D1017" s="22"/>
      <c r="E1017" s="12"/>
      <c r="F1017" s="23"/>
    </row>
    <row r="1018" spans="1:6" x14ac:dyDescent="0.25">
      <c r="A1018" s="19"/>
      <c r="B1018" s="20"/>
      <c r="C1018" s="21"/>
      <c r="D1018" s="22"/>
      <c r="E1018" s="12"/>
      <c r="F1018" s="23"/>
    </row>
    <row r="1019" spans="1:6" x14ac:dyDescent="0.25">
      <c r="A1019" s="19"/>
      <c r="B1019" s="20"/>
      <c r="C1019" s="21"/>
      <c r="D1019" s="22"/>
      <c r="E1019" s="12"/>
      <c r="F1019" s="23"/>
    </row>
    <row r="1020" spans="1:6" x14ac:dyDescent="0.25">
      <c r="A1020" s="19"/>
      <c r="B1020" s="20"/>
      <c r="C1020" s="21"/>
      <c r="D1020" s="22"/>
      <c r="E1020" s="12"/>
      <c r="F1020" s="23"/>
    </row>
    <row r="1021" spans="1:6" x14ac:dyDescent="0.25">
      <c r="A1021" s="19"/>
      <c r="B1021" s="20"/>
      <c r="C1021" s="21"/>
      <c r="D1021" s="22"/>
      <c r="E1021" s="12"/>
      <c r="F1021" s="23"/>
    </row>
    <row r="1022" spans="1:6" x14ac:dyDescent="0.25">
      <c r="A1022" s="19"/>
      <c r="B1022" s="20"/>
      <c r="C1022" s="21"/>
      <c r="D1022" s="22"/>
      <c r="E1022" s="12"/>
      <c r="F1022" s="23"/>
    </row>
    <row r="1023" spans="1:6" x14ac:dyDescent="0.25">
      <c r="A1023" s="19"/>
      <c r="B1023" s="20"/>
      <c r="C1023" s="21"/>
      <c r="D1023" s="22"/>
      <c r="E1023" s="12"/>
      <c r="F1023" s="23"/>
    </row>
    <row r="1024" spans="1:6" x14ac:dyDescent="0.25">
      <c r="A1024" s="19"/>
      <c r="B1024" s="20"/>
      <c r="C1024" s="21"/>
      <c r="D1024" s="22"/>
      <c r="E1024" s="12"/>
      <c r="F1024" s="23"/>
    </row>
    <row r="1025" spans="1:6" x14ac:dyDescent="0.25">
      <c r="A1025" s="19"/>
      <c r="B1025" s="20"/>
      <c r="C1025" s="21"/>
      <c r="D1025" s="22"/>
      <c r="E1025" s="12"/>
      <c r="F1025" s="23"/>
    </row>
    <row r="1026" spans="1:6" x14ac:dyDescent="0.25">
      <c r="A1026" s="19"/>
      <c r="B1026" s="20"/>
      <c r="C1026" s="21"/>
      <c r="D1026" s="22"/>
      <c r="E1026" s="12"/>
      <c r="F1026" s="23"/>
    </row>
    <row r="1027" spans="1:6" x14ac:dyDescent="0.25">
      <c r="A1027" s="19"/>
      <c r="B1027" s="20"/>
      <c r="C1027" s="21"/>
      <c r="D1027" s="22"/>
      <c r="E1027" s="12"/>
      <c r="F1027" s="23"/>
    </row>
    <row r="1028" spans="1:6" x14ac:dyDescent="0.25">
      <c r="A1028" s="19"/>
      <c r="B1028" s="20"/>
      <c r="C1028" s="21"/>
      <c r="D1028" s="22"/>
      <c r="E1028" s="12"/>
      <c r="F1028" s="23"/>
    </row>
    <row r="1029" spans="1:6" x14ac:dyDescent="0.25">
      <c r="A1029" s="19"/>
      <c r="B1029" s="20"/>
      <c r="C1029" s="21"/>
      <c r="D1029" s="22"/>
      <c r="E1029" s="12"/>
      <c r="F1029" s="23"/>
    </row>
    <row r="1030" spans="1:6" x14ac:dyDescent="0.25">
      <c r="A1030" s="19"/>
      <c r="B1030" s="20"/>
      <c r="C1030" s="21"/>
      <c r="D1030" s="22"/>
      <c r="E1030" s="12"/>
      <c r="F1030" s="23"/>
    </row>
    <row r="1031" spans="1:6" x14ac:dyDescent="0.25">
      <c r="A1031" s="19"/>
      <c r="B1031" s="20"/>
      <c r="C1031" s="21"/>
      <c r="D1031" s="22"/>
      <c r="E1031" s="12"/>
      <c r="F1031" s="23"/>
    </row>
    <row r="1032" spans="1:6" x14ac:dyDescent="0.25">
      <c r="A1032" s="19"/>
      <c r="B1032" s="20"/>
      <c r="C1032" s="21"/>
      <c r="D1032" s="22"/>
      <c r="E1032" s="12"/>
      <c r="F1032" s="23"/>
    </row>
    <row r="1033" spans="1:6" x14ac:dyDescent="0.25">
      <c r="A1033" s="19"/>
      <c r="B1033" s="20"/>
      <c r="C1033" s="21"/>
      <c r="D1033" s="22"/>
      <c r="E1033" s="12"/>
      <c r="F1033" s="23"/>
    </row>
    <row r="1034" spans="1:6" x14ac:dyDescent="0.25">
      <c r="A1034" s="19"/>
      <c r="B1034" s="20"/>
      <c r="C1034" s="21"/>
      <c r="D1034" s="22"/>
      <c r="E1034" s="12"/>
      <c r="F1034" s="23"/>
    </row>
    <row r="1035" spans="1:6" x14ac:dyDescent="0.25">
      <c r="A1035" s="19"/>
      <c r="B1035" s="20"/>
      <c r="C1035" s="21"/>
      <c r="D1035" s="22"/>
      <c r="E1035" s="12"/>
      <c r="F1035" s="23"/>
    </row>
    <row r="1036" spans="1:6" x14ac:dyDescent="0.25">
      <c r="A1036" s="19"/>
      <c r="B1036" s="20"/>
      <c r="C1036" s="21"/>
      <c r="D1036" s="22"/>
      <c r="E1036" s="12"/>
      <c r="F1036" s="23"/>
    </row>
    <row r="1037" spans="1:6" x14ac:dyDescent="0.25">
      <c r="A1037" s="19"/>
      <c r="B1037" s="20"/>
      <c r="C1037" s="21"/>
      <c r="D1037" s="22"/>
      <c r="E1037" s="12"/>
      <c r="F1037" s="23"/>
    </row>
    <row r="1038" spans="1:6" x14ac:dyDescent="0.25">
      <c r="A1038" s="19"/>
      <c r="B1038" s="20"/>
      <c r="C1038" s="21"/>
      <c r="D1038" s="22"/>
      <c r="E1038" s="12"/>
      <c r="F1038" s="23"/>
    </row>
    <row r="1039" spans="1:6" x14ac:dyDescent="0.25">
      <c r="A1039" s="19"/>
      <c r="B1039" s="20"/>
      <c r="C1039" s="21"/>
      <c r="D1039" s="22"/>
      <c r="E1039" s="12"/>
      <c r="F1039" s="23"/>
    </row>
    <row r="1040" spans="1:6" x14ac:dyDescent="0.25">
      <c r="A1040" s="19"/>
      <c r="B1040" s="20"/>
      <c r="C1040" s="21"/>
      <c r="D1040" s="22"/>
      <c r="E1040" s="12"/>
      <c r="F1040" s="23"/>
    </row>
    <row r="1041" spans="1:6" x14ac:dyDescent="0.25">
      <c r="A1041" s="19"/>
      <c r="B1041" s="20"/>
      <c r="C1041" s="21"/>
      <c r="D1041" s="22"/>
      <c r="E1041" s="12"/>
      <c r="F1041" s="23"/>
    </row>
    <row r="1042" spans="1:6" x14ac:dyDescent="0.25">
      <c r="A1042" s="19"/>
      <c r="B1042" s="20"/>
      <c r="C1042" s="21"/>
      <c r="D1042" s="22"/>
      <c r="E1042" s="12"/>
      <c r="F1042" s="23"/>
    </row>
    <row r="1043" spans="1:6" x14ac:dyDescent="0.25">
      <c r="A1043" s="19"/>
      <c r="B1043" s="20"/>
      <c r="C1043" s="21"/>
      <c r="D1043" s="22"/>
      <c r="E1043" s="12"/>
      <c r="F1043" s="23"/>
    </row>
    <row r="1044" spans="1:6" x14ac:dyDescent="0.25">
      <c r="A1044" s="19"/>
      <c r="B1044" s="20"/>
      <c r="C1044" s="21"/>
      <c r="D1044" s="22"/>
      <c r="E1044" s="12"/>
      <c r="F1044" s="23"/>
    </row>
    <row r="1045" spans="1:6" x14ac:dyDescent="0.25">
      <c r="A1045" s="19"/>
      <c r="B1045" s="20"/>
      <c r="C1045" s="21"/>
      <c r="D1045" s="22"/>
      <c r="E1045" s="12"/>
      <c r="F1045" s="23"/>
    </row>
    <row r="1046" spans="1:6" x14ac:dyDescent="0.25">
      <c r="A1046" s="19"/>
      <c r="B1046" s="20"/>
      <c r="C1046" s="21"/>
      <c r="D1046" s="22"/>
      <c r="E1046" s="12"/>
      <c r="F1046" s="23"/>
    </row>
    <row r="1047" spans="1:6" x14ac:dyDescent="0.25">
      <c r="A1047" s="19"/>
      <c r="B1047" s="20"/>
      <c r="C1047" s="21"/>
      <c r="D1047" s="22"/>
      <c r="E1047" s="12"/>
      <c r="F1047" s="23"/>
    </row>
    <row r="1048" spans="1:6" x14ac:dyDescent="0.25">
      <c r="A1048" s="19"/>
      <c r="B1048" s="20"/>
      <c r="C1048" s="21"/>
      <c r="D1048" s="22"/>
      <c r="E1048" s="12"/>
      <c r="F1048" s="23"/>
    </row>
    <row r="1049" spans="1:6" x14ac:dyDescent="0.25">
      <c r="A1049" s="19"/>
      <c r="B1049" s="20"/>
      <c r="C1049" s="21"/>
      <c r="D1049" s="22"/>
      <c r="E1049" s="12"/>
      <c r="F1049" s="23"/>
    </row>
    <row r="1050" spans="1:6" x14ac:dyDescent="0.25">
      <c r="A1050" s="19"/>
      <c r="B1050" s="20"/>
      <c r="C1050" s="21"/>
      <c r="D1050" s="22"/>
      <c r="E1050" s="12"/>
      <c r="F1050" s="23"/>
    </row>
    <row r="1051" spans="1:6" x14ac:dyDescent="0.25">
      <c r="A1051" s="19"/>
      <c r="B1051" s="20"/>
      <c r="C1051" s="21"/>
      <c r="D1051" s="22"/>
      <c r="E1051" s="12"/>
      <c r="F1051" s="23"/>
    </row>
    <row r="1052" spans="1:6" x14ac:dyDescent="0.25">
      <c r="A1052" s="19"/>
      <c r="B1052" s="20"/>
      <c r="C1052" s="21"/>
      <c r="D1052" s="22"/>
      <c r="E1052" s="12"/>
      <c r="F1052" s="23"/>
    </row>
    <row r="1053" spans="1:6" x14ac:dyDescent="0.25">
      <c r="A1053" s="19"/>
      <c r="B1053" s="20"/>
      <c r="C1053" s="21"/>
      <c r="D1053" s="22"/>
      <c r="E1053" s="12"/>
      <c r="F1053" s="23"/>
    </row>
    <row r="1054" spans="1:6" x14ac:dyDescent="0.25">
      <c r="A1054" s="19"/>
      <c r="B1054" s="20"/>
      <c r="C1054" s="21"/>
      <c r="D1054" s="22"/>
      <c r="E1054" s="12"/>
      <c r="F1054" s="23"/>
    </row>
    <row r="1055" spans="1:6" x14ac:dyDescent="0.25">
      <c r="A1055" s="19"/>
      <c r="B1055" s="20"/>
      <c r="C1055" s="21"/>
      <c r="D1055" s="22"/>
      <c r="E1055" s="12"/>
      <c r="F1055" s="23"/>
    </row>
    <row r="1056" spans="1:6" x14ac:dyDescent="0.25">
      <c r="A1056" s="19"/>
      <c r="B1056" s="20"/>
      <c r="C1056" s="21"/>
      <c r="D1056" s="22"/>
      <c r="E1056" s="12"/>
      <c r="F1056" s="23"/>
    </row>
    <row r="1057" spans="1:6" x14ac:dyDescent="0.25">
      <c r="A1057" s="19"/>
      <c r="B1057" s="20"/>
      <c r="C1057" s="21"/>
      <c r="D1057" s="22"/>
      <c r="E1057" s="12"/>
      <c r="F1057" s="23"/>
    </row>
    <row r="1058" spans="1:6" x14ac:dyDescent="0.25">
      <c r="A1058" s="19"/>
      <c r="B1058" s="20"/>
      <c r="C1058" s="21"/>
      <c r="D1058" s="22"/>
      <c r="E1058" s="12"/>
      <c r="F1058" s="23"/>
    </row>
    <row r="1059" spans="1:6" x14ac:dyDescent="0.25">
      <c r="A1059" s="19"/>
      <c r="B1059" s="20"/>
      <c r="C1059" s="21"/>
      <c r="D1059" s="22"/>
      <c r="E1059" s="12"/>
      <c r="F1059" s="23"/>
    </row>
    <row r="1060" spans="1:6" x14ac:dyDescent="0.25">
      <c r="A1060" s="19"/>
      <c r="B1060" s="20"/>
      <c r="C1060" s="21"/>
      <c r="D1060" s="22"/>
      <c r="E1060" s="12"/>
      <c r="F1060" s="23"/>
    </row>
    <row r="1061" spans="1:6" x14ac:dyDescent="0.25">
      <c r="A1061" s="19"/>
      <c r="B1061" s="20"/>
      <c r="C1061" s="21"/>
      <c r="D1061" s="22"/>
      <c r="E1061" s="12"/>
      <c r="F1061" s="23"/>
    </row>
    <row r="1062" spans="1:6" x14ac:dyDescent="0.25">
      <c r="A1062" s="19"/>
      <c r="B1062" s="20"/>
      <c r="C1062" s="21"/>
      <c r="D1062" s="22"/>
      <c r="E1062" s="12"/>
      <c r="F1062" s="23"/>
    </row>
    <row r="1063" spans="1:6" x14ac:dyDescent="0.25">
      <c r="A1063" s="19"/>
      <c r="B1063" s="20"/>
      <c r="C1063" s="21"/>
      <c r="D1063" s="22"/>
      <c r="E1063" s="12"/>
      <c r="F1063" s="23"/>
    </row>
    <row r="1064" spans="1:6" x14ac:dyDescent="0.25">
      <c r="A1064" s="19"/>
      <c r="B1064" s="20"/>
      <c r="C1064" s="21"/>
      <c r="D1064" s="22"/>
      <c r="E1064" s="12"/>
      <c r="F1064" s="23"/>
    </row>
    <row r="1065" spans="1:6" x14ac:dyDescent="0.25">
      <c r="A1065" s="19"/>
      <c r="B1065" s="20"/>
      <c r="C1065" s="21"/>
      <c r="D1065" s="22"/>
      <c r="E1065" s="12"/>
      <c r="F1065" s="23"/>
    </row>
    <row r="1066" spans="1:6" x14ac:dyDescent="0.25">
      <c r="A1066" s="19"/>
      <c r="B1066" s="20"/>
      <c r="C1066" s="21"/>
      <c r="D1066" s="22"/>
      <c r="E1066" s="12"/>
      <c r="F1066" s="23"/>
    </row>
    <row r="1067" spans="1:6" x14ac:dyDescent="0.25">
      <c r="A1067" s="19"/>
      <c r="B1067" s="20"/>
      <c r="C1067" s="21"/>
      <c r="D1067" s="22"/>
      <c r="E1067" s="12"/>
      <c r="F1067" s="23"/>
    </row>
    <row r="1068" spans="1:6" x14ac:dyDescent="0.25">
      <c r="A1068" s="19"/>
      <c r="B1068" s="20"/>
      <c r="C1068" s="21"/>
      <c r="D1068" s="22"/>
      <c r="E1068" s="12"/>
      <c r="F1068" s="23"/>
    </row>
    <row r="1069" spans="1:6" x14ac:dyDescent="0.25">
      <c r="A1069" s="19"/>
      <c r="B1069" s="20"/>
      <c r="C1069" s="21"/>
      <c r="D1069" s="22"/>
      <c r="E1069" s="12"/>
      <c r="F1069" s="23"/>
    </row>
    <row r="1070" spans="1:6" x14ac:dyDescent="0.25">
      <c r="A1070" s="19"/>
      <c r="B1070" s="20"/>
      <c r="C1070" s="21"/>
      <c r="D1070" s="22"/>
      <c r="E1070" s="12"/>
      <c r="F1070" s="23"/>
    </row>
    <row r="1071" spans="1:6" x14ac:dyDescent="0.25">
      <c r="A1071" s="19"/>
      <c r="B1071" s="20"/>
      <c r="C1071" s="21"/>
      <c r="D1071" s="22"/>
      <c r="E1071" s="12"/>
      <c r="F1071" s="23"/>
    </row>
    <row r="1072" spans="1:6" x14ac:dyDescent="0.25">
      <c r="A1072" s="19"/>
      <c r="B1072" s="20"/>
      <c r="C1072" s="21"/>
      <c r="D1072" s="22"/>
      <c r="E1072" s="12"/>
      <c r="F1072" s="23"/>
    </row>
    <row r="1073" spans="1:6" x14ac:dyDescent="0.25">
      <c r="A1073" s="19"/>
      <c r="B1073" s="20"/>
      <c r="C1073" s="21"/>
      <c r="D1073" s="22"/>
      <c r="E1073" s="12"/>
      <c r="F1073" s="23"/>
    </row>
    <row r="1074" spans="1:6" x14ac:dyDescent="0.25">
      <c r="A1074" s="19"/>
      <c r="B1074" s="20"/>
      <c r="C1074" s="21"/>
      <c r="D1074" s="22"/>
      <c r="E1074" s="12"/>
      <c r="F1074" s="23"/>
    </row>
    <row r="1075" spans="1:6" x14ac:dyDescent="0.25">
      <c r="A1075" s="19"/>
      <c r="B1075" s="20"/>
      <c r="C1075" s="21"/>
      <c r="D1075" s="22"/>
      <c r="E1075" s="12"/>
      <c r="F1075" s="23"/>
    </row>
    <row r="1076" spans="1:6" x14ac:dyDescent="0.25">
      <c r="A1076" s="19"/>
      <c r="B1076" s="20"/>
      <c r="C1076" s="21"/>
      <c r="D1076" s="22"/>
      <c r="E1076" s="12"/>
      <c r="F1076" s="23"/>
    </row>
    <row r="1077" spans="1:6" x14ac:dyDescent="0.25">
      <c r="A1077" s="19"/>
      <c r="B1077" s="20"/>
      <c r="C1077" s="21"/>
      <c r="D1077" s="22"/>
      <c r="E1077" s="12"/>
      <c r="F1077" s="23"/>
    </row>
    <row r="1078" spans="1:6" x14ac:dyDescent="0.25">
      <c r="A1078" s="19"/>
      <c r="B1078" s="20"/>
      <c r="C1078" s="21"/>
      <c r="D1078" s="22"/>
      <c r="E1078" s="12"/>
      <c r="F1078" s="23"/>
    </row>
    <row r="1079" spans="1:6" x14ac:dyDescent="0.25">
      <c r="A1079" s="19"/>
      <c r="B1079" s="20"/>
      <c r="C1079" s="21"/>
      <c r="D1079" s="22"/>
      <c r="E1079" s="12"/>
      <c r="F1079" s="23"/>
    </row>
    <row r="1080" spans="1:6" x14ac:dyDescent="0.25">
      <c r="A1080" s="19"/>
      <c r="B1080" s="20"/>
      <c r="C1080" s="21"/>
      <c r="D1080" s="22"/>
      <c r="E1080" s="12"/>
      <c r="F1080" s="23"/>
    </row>
    <row r="1081" spans="1:6" x14ac:dyDescent="0.25">
      <c r="A1081" s="19"/>
      <c r="B1081" s="20"/>
      <c r="C1081" s="21"/>
      <c r="D1081" s="22"/>
      <c r="E1081" s="12"/>
      <c r="F1081" s="23"/>
    </row>
    <row r="1082" spans="1:6" x14ac:dyDescent="0.25">
      <c r="A1082" s="19"/>
      <c r="B1082" s="20"/>
      <c r="C1082" s="21"/>
      <c r="D1082" s="22"/>
      <c r="E1082" s="12"/>
      <c r="F1082" s="23"/>
    </row>
    <row r="1083" spans="1:6" x14ac:dyDescent="0.25">
      <c r="A1083" s="19"/>
      <c r="B1083" s="20"/>
      <c r="C1083" s="21"/>
      <c r="D1083" s="22"/>
      <c r="E1083" s="12"/>
      <c r="F1083" s="23"/>
    </row>
    <row r="1084" spans="1:6" x14ac:dyDescent="0.25">
      <c r="A1084" s="19"/>
      <c r="B1084" s="20"/>
      <c r="C1084" s="21"/>
      <c r="D1084" s="22"/>
      <c r="E1084" s="12"/>
      <c r="F1084" s="23"/>
    </row>
    <row r="1085" spans="1:6" x14ac:dyDescent="0.25">
      <c r="A1085" s="19"/>
      <c r="B1085" s="20"/>
      <c r="C1085" s="21"/>
      <c r="D1085" s="22"/>
      <c r="E1085" s="12"/>
      <c r="F1085" s="23"/>
    </row>
    <row r="1086" spans="1:6" x14ac:dyDescent="0.25">
      <c r="A1086" s="19"/>
      <c r="B1086" s="20"/>
      <c r="C1086" s="21"/>
      <c r="D1086" s="22"/>
      <c r="E1086" s="12"/>
      <c r="F1086" s="23"/>
    </row>
    <row r="1087" spans="1:6" x14ac:dyDescent="0.25">
      <c r="A1087" s="19"/>
      <c r="B1087" s="20"/>
      <c r="C1087" s="21"/>
      <c r="D1087" s="22"/>
      <c r="E1087" s="12"/>
      <c r="F1087" s="23"/>
    </row>
    <row r="1088" spans="1:6" x14ac:dyDescent="0.25">
      <c r="A1088" s="19"/>
      <c r="B1088" s="20"/>
      <c r="C1088" s="21"/>
      <c r="D1088" s="22"/>
      <c r="E1088" s="12"/>
      <c r="F1088" s="23"/>
    </row>
    <row r="1089" spans="1:6" x14ac:dyDescent="0.25">
      <c r="A1089" s="19"/>
      <c r="B1089" s="20"/>
      <c r="C1089" s="21"/>
      <c r="D1089" s="22"/>
      <c r="E1089" s="12"/>
      <c r="F1089" s="23"/>
    </row>
    <row r="1090" spans="1:6" x14ac:dyDescent="0.25">
      <c r="A1090" s="19"/>
      <c r="B1090" s="20"/>
      <c r="C1090" s="21"/>
      <c r="D1090" s="22"/>
      <c r="E1090" s="12"/>
      <c r="F1090" s="23"/>
    </row>
    <row r="1091" spans="1:6" x14ac:dyDescent="0.25">
      <c r="A1091" s="19"/>
      <c r="B1091" s="20"/>
      <c r="C1091" s="21"/>
      <c r="D1091" s="22"/>
      <c r="E1091" s="12"/>
      <c r="F1091" s="23"/>
    </row>
    <row r="1092" spans="1:6" x14ac:dyDescent="0.25">
      <c r="A1092" s="19"/>
      <c r="B1092" s="20"/>
      <c r="C1092" s="21"/>
      <c r="D1092" s="22"/>
      <c r="E1092" s="12"/>
      <c r="F1092" s="23"/>
    </row>
    <row r="1093" spans="1:6" x14ac:dyDescent="0.25">
      <c r="A1093" s="19"/>
      <c r="B1093" s="20"/>
      <c r="C1093" s="21"/>
      <c r="D1093" s="22"/>
      <c r="E1093" s="12"/>
      <c r="F1093" s="23"/>
    </row>
    <row r="1094" spans="1:6" x14ac:dyDescent="0.25">
      <c r="A1094" s="19"/>
      <c r="B1094" s="20"/>
      <c r="C1094" s="21"/>
      <c r="D1094" s="22"/>
      <c r="E1094" s="12"/>
      <c r="F1094" s="23"/>
    </row>
    <row r="1095" spans="1:6" x14ac:dyDescent="0.25">
      <c r="A1095" s="19"/>
      <c r="B1095" s="20"/>
      <c r="C1095" s="21"/>
      <c r="D1095" s="22"/>
      <c r="E1095" s="12"/>
      <c r="F1095" s="23"/>
    </row>
    <row r="1096" spans="1:6" x14ac:dyDescent="0.25">
      <c r="A1096" s="19"/>
      <c r="B1096" s="20"/>
      <c r="C1096" s="21"/>
      <c r="D1096" s="22"/>
      <c r="E1096" s="12"/>
      <c r="F1096" s="23"/>
    </row>
    <row r="1097" spans="1:6" x14ac:dyDescent="0.25">
      <c r="A1097" s="19"/>
      <c r="B1097" s="20"/>
      <c r="C1097" s="21"/>
      <c r="D1097" s="22"/>
      <c r="E1097" s="12"/>
      <c r="F1097" s="23"/>
    </row>
    <row r="1098" spans="1:6" x14ac:dyDescent="0.25">
      <c r="A1098" s="19"/>
      <c r="B1098" s="20"/>
      <c r="C1098" s="21"/>
      <c r="D1098" s="22"/>
      <c r="E1098" s="12"/>
      <c r="F1098" s="23"/>
    </row>
    <row r="1099" spans="1:6" x14ac:dyDescent="0.25">
      <c r="A1099" s="19"/>
      <c r="B1099" s="20"/>
      <c r="C1099" s="21"/>
      <c r="D1099" s="22"/>
      <c r="E1099" s="12"/>
      <c r="F1099" s="23"/>
    </row>
    <row r="1100" spans="1:6" x14ac:dyDescent="0.25">
      <c r="A1100" s="19"/>
      <c r="B1100" s="20"/>
      <c r="C1100" s="21"/>
      <c r="D1100" s="22"/>
      <c r="E1100" s="12"/>
      <c r="F1100" s="23"/>
    </row>
    <row r="1101" spans="1:6" x14ac:dyDescent="0.25">
      <c r="A1101" s="19"/>
      <c r="B1101" s="20"/>
      <c r="C1101" s="21"/>
      <c r="D1101" s="22"/>
      <c r="E1101" s="12"/>
      <c r="F1101" s="23"/>
    </row>
    <row r="1102" spans="1:6" x14ac:dyDescent="0.25">
      <c r="A1102" s="19"/>
      <c r="B1102" s="20"/>
      <c r="C1102" s="21"/>
      <c r="D1102" s="22"/>
      <c r="E1102" s="12"/>
      <c r="F1102" s="23"/>
    </row>
    <row r="1103" spans="1:6" x14ac:dyDescent="0.25">
      <c r="A1103" s="19"/>
      <c r="B1103" s="20"/>
      <c r="C1103" s="21"/>
      <c r="D1103" s="22"/>
      <c r="E1103" s="12"/>
      <c r="F1103" s="23"/>
    </row>
    <row r="1104" spans="1:6" x14ac:dyDescent="0.25">
      <c r="A1104" s="19"/>
      <c r="B1104" s="20"/>
      <c r="C1104" s="21"/>
      <c r="D1104" s="22"/>
      <c r="E1104" s="12"/>
      <c r="F1104" s="23"/>
    </row>
    <row r="1105" spans="1:6" x14ac:dyDescent="0.25">
      <c r="A1105" s="19"/>
      <c r="B1105" s="20"/>
      <c r="C1105" s="21"/>
      <c r="D1105" s="22"/>
      <c r="E1105" s="12"/>
      <c r="F1105" s="23"/>
    </row>
    <row r="1106" spans="1:6" x14ac:dyDescent="0.25">
      <c r="A1106" s="19"/>
      <c r="B1106" s="20"/>
      <c r="C1106" s="21"/>
      <c r="D1106" s="22"/>
      <c r="E1106" s="12"/>
      <c r="F1106" s="23"/>
    </row>
    <row r="1107" spans="1:6" x14ac:dyDescent="0.25">
      <c r="A1107" s="19"/>
      <c r="B1107" s="20"/>
      <c r="C1107" s="21"/>
      <c r="D1107" s="22"/>
      <c r="E1107" s="12"/>
      <c r="F1107" s="23"/>
    </row>
    <row r="1108" spans="1:6" x14ac:dyDescent="0.25">
      <c r="A1108" s="19"/>
      <c r="B1108" s="20"/>
      <c r="C1108" s="21"/>
      <c r="D1108" s="22"/>
      <c r="E1108" s="12"/>
      <c r="F1108" s="23"/>
    </row>
    <row r="1109" spans="1:6" x14ac:dyDescent="0.25">
      <c r="A1109" s="19"/>
      <c r="B1109" s="20"/>
      <c r="C1109" s="21"/>
      <c r="D1109" s="22"/>
      <c r="E1109" s="12"/>
      <c r="F1109" s="23"/>
    </row>
    <row r="1110" spans="1:6" x14ac:dyDescent="0.25">
      <c r="A1110" s="19"/>
      <c r="B1110" s="20"/>
      <c r="C1110" s="21"/>
      <c r="D1110" s="22"/>
      <c r="E1110" s="12"/>
      <c r="F1110" s="23"/>
    </row>
    <row r="1111" spans="1:6" x14ac:dyDescent="0.25">
      <c r="A1111" s="19"/>
      <c r="B1111" s="20"/>
      <c r="C1111" s="21"/>
      <c r="D1111" s="22"/>
      <c r="E1111" s="12"/>
      <c r="F1111" s="23"/>
    </row>
    <row r="1112" spans="1:6" x14ac:dyDescent="0.25">
      <c r="A1112" s="19"/>
      <c r="B1112" s="20"/>
      <c r="C1112" s="21"/>
      <c r="D1112" s="22"/>
      <c r="E1112" s="12"/>
      <c r="F1112" s="23"/>
    </row>
    <row r="1113" spans="1:6" x14ac:dyDescent="0.25">
      <c r="A1113" s="19"/>
      <c r="B1113" s="20"/>
      <c r="C1113" s="21"/>
      <c r="D1113" s="22"/>
      <c r="E1113" s="12"/>
      <c r="F1113" s="23"/>
    </row>
    <row r="1114" spans="1:6" x14ac:dyDescent="0.25">
      <c r="A1114" s="19"/>
      <c r="B1114" s="20"/>
      <c r="C1114" s="21"/>
      <c r="D1114" s="22"/>
      <c r="E1114" s="12"/>
      <c r="F1114" s="23"/>
    </row>
    <row r="1115" spans="1:6" x14ac:dyDescent="0.25">
      <c r="A1115" s="19"/>
      <c r="B1115" s="20"/>
      <c r="C1115" s="21"/>
      <c r="D1115" s="22"/>
      <c r="E1115" s="12"/>
      <c r="F1115" s="23"/>
    </row>
    <row r="1116" spans="1:6" x14ac:dyDescent="0.25">
      <c r="A1116" s="19"/>
      <c r="B1116" s="20"/>
      <c r="C1116" s="21"/>
      <c r="D1116" s="22"/>
      <c r="E1116" s="12"/>
      <c r="F1116" s="23"/>
    </row>
    <row r="1117" spans="1:6" x14ac:dyDescent="0.25">
      <c r="A1117" s="19"/>
      <c r="B1117" s="20"/>
      <c r="C1117" s="21"/>
      <c r="D1117" s="22"/>
      <c r="E1117" s="12"/>
      <c r="F1117" s="23"/>
    </row>
    <row r="1118" spans="1:6" x14ac:dyDescent="0.25">
      <c r="A1118" s="19"/>
      <c r="B1118" s="20"/>
      <c r="C1118" s="21"/>
      <c r="D1118" s="22"/>
      <c r="E1118" s="12"/>
      <c r="F1118" s="23"/>
    </row>
    <row r="1119" spans="1:6" x14ac:dyDescent="0.25">
      <c r="A1119" s="19"/>
      <c r="B1119" s="20"/>
      <c r="C1119" s="21"/>
      <c r="D1119" s="22"/>
      <c r="E1119" s="12"/>
      <c r="F1119" s="23"/>
    </row>
    <row r="1120" spans="1:6" x14ac:dyDescent="0.25">
      <c r="A1120" s="19"/>
      <c r="B1120" s="20"/>
      <c r="C1120" s="21"/>
      <c r="D1120" s="22"/>
      <c r="E1120" s="12"/>
      <c r="F1120" s="23"/>
    </row>
    <row r="1121" spans="1:6" x14ac:dyDescent="0.25">
      <c r="A1121" s="19"/>
      <c r="B1121" s="20"/>
      <c r="C1121" s="21"/>
      <c r="D1121" s="22"/>
      <c r="E1121" s="12"/>
      <c r="F1121" s="23"/>
    </row>
    <row r="1122" spans="1:6" x14ac:dyDescent="0.25">
      <c r="A1122" s="19"/>
      <c r="B1122" s="20"/>
      <c r="C1122" s="21"/>
      <c r="D1122" s="22"/>
      <c r="E1122" s="12"/>
      <c r="F1122" s="23"/>
    </row>
    <row r="1123" spans="1:6" x14ac:dyDescent="0.25">
      <c r="A1123" s="19"/>
      <c r="B1123" s="20"/>
      <c r="C1123" s="21"/>
      <c r="D1123" s="22"/>
      <c r="E1123" s="12"/>
      <c r="F1123" s="23"/>
    </row>
    <row r="1124" spans="1:6" x14ac:dyDescent="0.25">
      <c r="A1124" s="19"/>
      <c r="B1124" s="20"/>
      <c r="C1124" s="21"/>
      <c r="D1124" s="22"/>
      <c r="E1124" s="12"/>
      <c r="F1124" s="23"/>
    </row>
    <row r="1125" spans="1:6" x14ac:dyDescent="0.25">
      <c r="A1125" s="19"/>
      <c r="B1125" s="20"/>
      <c r="C1125" s="21"/>
      <c r="D1125" s="22"/>
      <c r="E1125" s="12"/>
      <c r="F1125" s="23"/>
    </row>
    <row r="1126" spans="1:6" x14ac:dyDescent="0.25">
      <c r="A1126" s="19"/>
      <c r="B1126" s="20"/>
      <c r="C1126" s="21"/>
      <c r="D1126" s="22"/>
      <c r="E1126" s="12"/>
      <c r="F1126" s="23"/>
    </row>
    <row r="1127" spans="1:6" x14ac:dyDescent="0.25">
      <c r="A1127" s="19"/>
      <c r="B1127" s="20"/>
      <c r="C1127" s="21"/>
      <c r="D1127" s="22"/>
      <c r="E1127" s="12"/>
      <c r="F1127" s="23"/>
    </row>
    <row r="1128" spans="1:6" x14ac:dyDescent="0.25">
      <c r="A1128" s="19"/>
      <c r="B1128" s="20"/>
      <c r="C1128" s="21"/>
      <c r="D1128" s="22"/>
      <c r="E1128" s="12"/>
      <c r="F1128" s="23"/>
    </row>
    <row r="1129" spans="1:6" x14ac:dyDescent="0.25">
      <c r="A1129" s="19"/>
      <c r="B1129" s="20"/>
      <c r="C1129" s="21"/>
      <c r="D1129" s="22"/>
      <c r="E1129" s="12"/>
      <c r="F1129" s="23"/>
    </row>
    <row r="1130" spans="1:6" x14ac:dyDescent="0.25">
      <c r="A1130" s="19"/>
      <c r="B1130" s="20"/>
      <c r="C1130" s="21"/>
      <c r="D1130" s="22"/>
      <c r="E1130" s="12"/>
      <c r="F1130" s="23"/>
    </row>
    <row r="1131" spans="1:6" x14ac:dyDescent="0.25">
      <c r="A1131" s="19"/>
      <c r="B1131" s="20"/>
      <c r="C1131" s="21"/>
      <c r="D1131" s="22"/>
      <c r="E1131" s="12"/>
      <c r="F1131" s="23"/>
    </row>
    <row r="1132" spans="1:6" x14ac:dyDescent="0.25">
      <c r="A1132" s="19"/>
      <c r="B1132" s="20"/>
      <c r="C1132" s="21"/>
      <c r="D1132" s="22"/>
      <c r="E1132" s="12"/>
      <c r="F1132" s="23"/>
    </row>
    <row r="1133" spans="1:6" x14ac:dyDescent="0.25">
      <c r="A1133" s="19"/>
      <c r="B1133" s="20"/>
      <c r="C1133" s="21"/>
      <c r="D1133" s="22"/>
      <c r="E1133" s="12"/>
      <c r="F1133" s="23"/>
    </row>
    <row r="1134" spans="1:6" x14ac:dyDescent="0.25">
      <c r="A1134" s="19"/>
      <c r="B1134" s="20"/>
      <c r="C1134" s="21"/>
      <c r="D1134" s="22"/>
      <c r="E1134" s="12"/>
      <c r="F1134" s="23"/>
    </row>
    <row r="1135" spans="1:6" x14ac:dyDescent="0.25">
      <c r="A1135" s="19"/>
      <c r="B1135" s="20"/>
      <c r="C1135" s="21"/>
      <c r="D1135" s="22"/>
      <c r="E1135" s="12"/>
      <c r="F1135" s="23"/>
    </row>
    <row r="1136" spans="1:6" x14ac:dyDescent="0.25">
      <c r="A1136" s="19"/>
      <c r="B1136" s="20"/>
      <c r="C1136" s="21"/>
      <c r="D1136" s="22"/>
      <c r="E1136" s="12"/>
      <c r="F1136" s="23"/>
    </row>
    <row r="1137" spans="1:6" x14ac:dyDescent="0.25">
      <c r="A1137" s="19"/>
      <c r="B1137" s="20"/>
      <c r="C1137" s="21"/>
      <c r="D1137" s="22"/>
      <c r="E1137" s="12"/>
      <c r="F1137" s="23"/>
    </row>
    <row r="1138" spans="1:6" x14ac:dyDescent="0.25">
      <c r="A1138" s="19"/>
      <c r="B1138" s="20"/>
      <c r="C1138" s="21"/>
      <c r="D1138" s="22"/>
      <c r="E1138" s="12"/>
      <c r="F1138" s="23"/>
    </row>
    <row r="1139" spans="1:6" x14ac:dyDescent="0.25">
      <c r="A1139" s="19"/>
      <c r="B1139" s="20"/>
      <c r="C1139" s="21"/>
      <c r="D1139" s="22"/>
      <c r="E1139" s="12"/>
      <c r="F1139" s="23"/>
    </row>
    <row r="1140" spans="1:6" x14ac:dyDescent="0.25">
      <c r="A1140" s="19"/>
      <c r="B1140" s="20"/>
      <c r="C1140" s="21"/>
      <c r="D1140" s="22"/>
      <c r="E1140" s="12"/>
      <c r="F1140" s="23"/>
    </row>
    <row r="1141" spans="1:6" x14ac:dyDescent="0.25">
      <c r="A1141" s="19"/>
      <c r="B1141" s="20"/>
      <c r="C1141" s="21"/>
      <c r="D1141" s="22"/>
      <c r="E1141" s="12"/>
      <c r="F1141" s="23"/>
    </row>
    <row r="1142" spans="1:6" x14ac:dyDescent="0.25">
      <c r="A1142" s="19"/>
      <c r="B1142" s="20"/>
      <c r="C1142" s="21"/>
      <c r="D1142" s="22"/>
      <c r="E1142" s="12"/>
      <c r="F1142" s="23"/>
    </row>
    <row r="1143" spans="1:6" x14ac:dyDescent="0.25">
      <c r="A1143" s="19"/>
      <c r="B1143" s="20"/>
      <c r="C1143" s="21"/>
      <c r="D1143" s="22"/>
      <c r="E1143" s="12"/>
      <c r="F1143" s="23"/>
    </row>
    <row r="1144" spans="1:6" x14ac:dyDescent="0.25">
      <c r="A1144" s="19"/>
      <c r="B1144" s="20"/>
      <c r="C1144" s="21"/>
      <c r="D1144" s="22"/>
      <c r="E1144" s="12"/>
      <c r="F1144" s="23"/>
    </row>
    <row r="1145" spans="1:6" x14ac:dyDescent="0.25">
      <c r="A1145" s="19"/>
      <c r="B1145" s="20"/>
      <c r="C1145" s="21"/>
      <c r="D1145" s="22"/>
      <c r="E1145" s="12"/>
      <c r="F1145" s="23"/>
    </row>
    <row r="1146" spans="1:6" x14ac:dyDescent="0.25">
      <c r="A1146" s="19"/>
      <c r="B1146" s="20"/>
      <c r="C1146" s="21"/>
      <c r="D1146" s="22"/>
      <c r="E1146" s="12"/>
      <c r="F1146" s="23"/>
    </row>
    <row r="1147" spans="1:6" x14ac:dyDescent="0.25">
      <c r="A1147" s="19"/>
      <c r="B1147" s="20"/>
      <c r="C1147" s="21"/>
      <c r="D1147" s="22"/>
      <c r="E1147" s="12"/>
      <c r="F1147" s="23"/>
    </row>
    <row r="1148" spans="1:6" x14ac:dyDescent="0.25">
      <c r="A1148" s="19"/>
      <c r="B1148" s="20"/>
      <c r="C1148" s="21"/>
      <c r="D1148" s="22"/>
      <c r="E1148" s="12"/>
      <c r="F1148" s="23"/>
    </row>
    <row r="1149" spans="1:6" x14ac:dyDescent="0.25">
      <c r="A1149" s="19"/>
      <c r="B1149" s="20"/>
      <c r="C1149" s="21"/>
      <c r="D1149" s="22"/>
      <c r="E1149" s="12"/>
      <c r="F1149" s="23"/>
    </row>
    <row r="1150" spans="1:6" x14ac:dyDescent="0.25">
      <c r="A1150" s="19"/>
      <c r="B1150" s="20"/>
      <c r="C1150" s="21"/>
      <c r="D1150" s="22"/>
      <c r="E1150" s="12"/>
      <c r="F1150" s="23"/>
    </row>
    <row r="1151" spans="1:6" x14ac:dyDescent="0.25">
      <c r="A1151" s="19"/>
      <c r="B1151" s="20"/>
      <c r="C1151" s="21"/>
      <c r="D1151" s="22"/>
      <c r="E1151" s="12"/>
      <c r="F1151" s="23"/>
    </row>
    <row r="1152" spans="1:6" x14ac:dyDescent="0.25">
      <c r="A1152" s="19"/>
      <c r="B1152" s="20"/>
      <c r="C1152" s="21"/>
      <c r="D1152" s="22"/>
      <c r="E1152" s="12"/>
      <c r="F1152" s="23"/>
    </row>
    <row r="1153" spans="1:6" x14ac:dyDescent="0.25">
      <c r="A1153" s="19"/>
      <c r="B1153" s="20"/>
      <c r="C1153" s="21"/>
      <c r="D1153" s="22"/>
      <c r="E1153" s="12"/>
      <c r="F1153" s="23"/>
    </row>
    <row r="1154" spans="1:6" x14ac:dyDescent="0.25">
      <c r="A1154" s="19"/>
      <c r="B1154" s="20"/>
      <c r="C1154" s="21"/>
      <c r="D1154" s="22"/>
      <c r="E1154" s="12"/>
      <c r="F1154" s="23"/>
    </row>
    <row r="1155" spans="1:6" x14ac:dyDescent="0.25">
      <c r="A1155" s="19"/>
      <c r="B1155" s="20"/>
      <c r="C1155" s="21"/>
      <c r="D1155" s="22"/>
      <c r="E1155" s="12"/>
      <c r="F1155" s="23"/>
    </row>
    <row r="1156" spans="1:6" x14ac:dyDescent="0.25">
      <c r="A1156" s="19"/>
      <c r="B1156" s="20"/>
      <c r="C1156" s="21"/>
      <c r="D1156" s="22"/>
      <c r="E1156" s="12"/>
      <c r="F1156" s="23"/>
    </row>
    <row r="1157" spans="1:6" x14ac:dyDescent="0.25">
      <c r="A1157" s="19"/>
      <c r="B1157" s="20"/>
      <c r="C1157" s="21"/>
      <c r="D1157" s="22"/>
      <c r="E1157" s="12"/>
      <c r="F1157" s="23"/>
    </row>
    <row r="1158" spans="1:6" x14ac:dyDescent="0.25">
      <c r="A1158" s="19"/>
      <c r="B1158" s="20"/>
      <c r="C1158" s="21"/>
      <c r="D1158" s="22"/>
      <c r="E1158" s="12"/>
      <c r="F1158" s="23"/>
    </row>
    <row r="1159" spans="1:6" x14ac:dyDescent="0.25">
      <c r="A1159" s="19"/>
      <c r="B1159" s="20"/>
      <c r="C1159" s="21"/>
      <c r="D1159" s="22"/>
      <c r="E1159" s="12"/>
      <c r="F1159" s="23"/>
    </row>
    <row r="1160" spans="1:6" x14ac:dyDescent="0.25">
      <c r="A1160" s="19"/>
      <c r="B1160" s="20"/>
      <c r="C1160" s="21"/>
      <c r="D1160" s="22"/>
      <c r="E1160" s="12"/>
      <c r="F1160" s="23"/>
    </row>
    <row r="1161" spans="1:6" x14ac:dyDescent="0.25">
      <c r="A1161" s="19"/>
      <c r="B1161" s="20"/>
      <c r="C1161" s="21"/>
      <c r="D1161" s="22"/>
      <c r="E1161" s="12"/>
      <c r="F1161" s="23"/>
    </row>
    <row r="1162" spans="1:6" x14ac:dyDescent="0.25">
      <c r="A1162" s="19"/>
      <c r="B1162" s="20"/>
      <c r="C1162" s="21"/>
      <c r="D1162" s="22"/>
      <c r="E1162" s="12"/>
      <c r="F1162" s="23"/>
    </row>
    <row r="1163" spans="1:6" x14ac:dyDescent="0.25">
      <c r="A1163" s="19"/>
      <c r="B1163" s="20"/>
      <c r="C1163" s="21"/>
      <c r="D1163" s="22"/>
      <c r="E1163" s="12"/>
      <c r="F1163" s="23"/>
    </row>
    <row r="1164" spans="1:6" x14ac:dyDescent="0.25">
      <c r="A1164" s="19"/>
      <c r="B1164" s="20"/>
      <c r="C1164" s="21"/>
      <c r="D1164" s="22"/>
      <c r="E1164" s="12"/>
      <c r="F1164" s="23"/>
    </row>
    <row r="1165" spans="1:6" x14ac:dyDescent="0.25">
      <c r="A1165" s="19"/>
      <c r="B1165" s="20"/>
      <c r="C1165" s="21"/>
      <c r="D1165" s="22"/>
      <c r="E1165" s="12"/>
      <c r="F1165" s="23"/>
    </row>
    <row r="1166" spans="1:6" x14ac:dyDescent="0.25">
      <c r="A1166" s="19"/>
      <c r="B1166" s="20"/>
      <c r="C1166" s="21"/>
      <c r="D1166" s="22"/>
      <c r="E1166" s="12"/>
      <c r="F1166" s="23"/>
    </row>
    <row r="1167" spans="1:6" x14ac:dyDescent="0.25">
      <c r="A1167" s="19"/>
      <c r="B1167" s="20"/>
      <c r="C1167" s="21"/>
      <c r="D1167" s="22"/>
      <c r="E1167" s="12"/>
      <c r="F1167" s="23"/>
    </row>
    <row r="1168" spans="1:6" x14ac:dyDescent="0.25">
      <c r="A1168" s="19"/>
      <c r="B1168" s="20"/>
      <c r="C1168" s="21"/>
      <c r="D1168" s="22"/>
      <c r="E1168" s="12"/>
      <c r="F1168" s="23"/>
    </row>
    <row r="1169" spans="1:6" x14ac:dyDescent="0.25">
      <c r="A1169" s="19"/>
      <c r="B1169" s="20"/>
      <c r="C1169" s="21"/>
      <c r="D1169" s="22"/>
      <c r="E1169" s="12"/>
      <c r="F1169" s="23"/>
    </row>
    <row r="1170" spans="1:6" x14ac:dyDescent="0.25">
      <c r="A1170" s="19"/>
      <c r="B1170" s="20"/>
      <c r="C1170" s="21"/>
      <c r="D1170" s="22"/>
      <c r="E1170" s="12"/>
      <c r="F1170" s="23"/>
    </row>
    <row r="1171" spans="1:6" x14ac:dyDescent="0.25">
      <c r="A1171" s="19"/>
      <c r="B1171" s="20"/>
      <c r="C1171" s="21"/>
      <c r="D1171" s="22"/>
      <c r="E1171" s="12"/>
      <c r="F1171" s="23"/>
    </row>
    <row r="1172" spans="1:6" x14ac:dyDescent="0.25">
      <c r="A1172" s="19"/>
      <c r="B1172" s="20"/>
      <c r="C1172" s="21"/>
      <c r="D1172" s="22"/>
      <c r="E1172" s="12"/>
      <c r="F1172" s="23"/>
    </row>
    <row r="1173" spans="1:6" x14ac:dyDescent="0.25">
      <c r="A1173" s="19"/>
      <c r="B1173" s="20"/>
      <c r="C1173" s="21"/>
      <c r="D1173" s="22"/>
      <c r="E1173" s="12"/>
      <c r="F1173" s="23"/>
    </row>
    <row r="1174" spans="1:6" x14ac:dyDescent="0.25">
      <c r="A1174" s="19"/>
      <c r="B1174" s="20"/>
      <c r="C1174" s="21"/>
      <c r="D1174" s="22"/>
      <c r="E1174" s="12"/>
      <c r="F1174" s="23"/>
    </row>
    <row r="1175" spans="1:6" x14ac:dyDescent="0.25">
      <c r="A1175" s="19"/>
      <c r="B1175" s="20"/>
      <c r="C1175" s="21"/>
      <c r="D1175" s="22"/>
      <c r="E1175" s="12"/>
      <c r="F1175" s="23"/>
    </row>
    <row r="1176" spans="1:6" x14ac:dyDescent="0.25">
      <c r="A1176" s="19"/>
      <c r="B1176" s="20"/>
      <c r="C1176" s="21"/>
      <c r="D1176" s="22"/>
      <c r="E1176" s="12"/>
      <c r="F1176" s="23"/>
    </row>
    <row r="1177" spans="1:6" x14ac:dyDescent="0.25">
      <c r="A1177" s="19"/>
      <c r="B1177" s="20"/>
      <c r="C1177" s="21"/>
      <c r="D1177" s="22"/>
      <c r="E1177" s="12"/>
      <c r="F1177" s="23"/>
    </row>
    <row r="1178" spans="1:6" x14ac:dyDescent="0.25">
      <c r="A1178" s="19"/>
      <c r="B1178" s="20"/>
      <c r="C1178" s="21"/>
      <c r="D1178" s="22"/>
      <c r="E1178" s="12"/>
      <c r="F1178" s="23"/>
    </row>
  </sheetData>
  <sheetProtection sheet="1" selectLockedCells="1"/>
  <mergeCells count="1">
    <mergeCell ref="A1:G1"/>
  </mergeCells>
  <conditionalFormatting sqref="B2:B33">
    <cfRule type="cellIs" dxfId="3" priority="4" operator="equal">
      <formula>$H$2</formula>
    </cfRule>
  </conditionalFormatting>
  <conditionalFormatting sqref="A106:A147 B106:Q106">
    <cfRule type="expression" dxfId="2" priority="1" stopIfTrue="1">
      <formula>A106=SMALL($B106:$C106,1)</formula>
    </cfRule>
    <cfRule type="expression" dxfId="1" priority="2" stopIfTrue="1">
      <formula>A106=SMALL($B106:$C106,2)</formula>
    </cfRule>
    <cfRule type="expression" dxfId="0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41AD-ACAC-439F-9005-A8BD109AF292}">
  <dimension ref="A1:Q1178"/>
  <sheetViews>
    <sheetView showGridLines="0" zoomScale="85" zoomScaleNormal="85" workbookViewId="0">
      <selection activeCell="A5" sqref="A5"/>
    </sheetView>
  </sheetViews>
  <sheetFormatPr defaultRowHeight="15" x14ac:dyDescent="0.25"/>
  <cols>
    <col min="1" max="1" width="6.7109375" style="8" bestFit="1" customWidth="1"/>
    <col min="2" max="2" width="21.85546875" style="8" bestFit="1" customWidth="1"/>
    <col min="3" max="3" width="33" style="8" customWidth="1"/>
    <col min="4" max="4" width="16.7109375" style="8" bestFit="1" customWidth="1"/>
    <col min="5" max="5" width="25.85546875" style="8" customWidth="1"/>
    <col min="6" max="6" width="17" style="8" bestFit="1" customWidth="1"/>
    <col min="7" max="7" width="12.7109375" style="8" customWidth="1"/>
    <col min="8" max="8" width="13.7109375" style="8" bestFit="1" customWidth="1"/>
    <col min="9" max="9" width="19.5703125" style="8" bestFit="1" customWidth="1"/>
    <col min="10" max="10" width="23.7109375" style="8" bestFit="1" customWidth="1"/>
    <col min="11" max="11" width="22.140625" style="8" bestFit="1" customWidth="1"/>
    <col min="12" max="12" width="19.28515625" style="8" bestFit="1" customWidth="1"/>
    <col min="13" max="13" width="19" style="8" bestFit="1" customWidth="1"/>
    <col min="14" max="14" width="15.5703125" style="8" bestFit="1" customWidth="1"/>
    <col min="15" max="15" width="14.7109375" style="8" bestFit="1" customWidth="1"/>
    <col min="16" max="17" width="9.140625" style="8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thickBot="1" x14ac:dyDescent="0.3">
      <c r="A1" s="28" t="s">
        <v>2</v>
      </c>
      <c r="B1" s="29"/>
      <c r="C1" s="29"/>
      <c r="D1" s="29"/>
      <c r="E1" s="29"/>
      <c r="F1" s="29"/>
      <c r="G1" s="30"/>
      <c r="H1" s="6" t="s">
        <v>1</v>
      </c>
      <c r="I1" s="7" t="str">
        <f>J52</f>
        <v>Leonardo Mattioda</v>
      </c>
      <c r="J1" s="7" t="str">
        <f>K52</f>
        <v>Guilherme Rocha</v>
      </c>
      <c r="K1" s="7" t="str">
        <f>L52</f>
        <v>Luciano Brandão</v>
      </c>
    </row>
    <row r="2" spans="1:13" x14ac:dyDescent="0.25">
      <c r="A2" s="9">
        <v>1</v>
      </c>
      <c r="B2" s="10" t="s">
        <v>11</v>
      </c>
      <c r="C2" s="11"/>
      <c r="D2" s="11"/>
      <c r="E2" s="11"/>
      <c r="F2" s="11"/>
      <c r="G2" s="11"/>
      <c r="H2" s="6" t="s">
        <v>3</v>
      </c>
      <c r="I2" s="12">
        <f>AVERAGE(J53:J97)</f>
        <v>3.8040123456769726E-6</v>
      </c>
      <c r="J2" s="12">
        <f>AVERAGE(K53:K97)</f>
        <v>3.7840277777784766E-5</v>
      </c>
      <c r="K2" s="12">
        <f>AVERAGE(L53:L97)</f>
        <v>3.684645061727958E-5</v>
      </c>
    </row>
    <row r="3" spans="1:13" x14ac:dyDescent="0.25">
      <c r="A3" s="9">
        <v>2</v>
      </c>
      <c r="B3" s="13" t="s">
        <v>10</v>
      </c>
      <c r="C3" s="11"/>
      <c r="D3" s="11"/>
      <c r="E3" s="11"/>
      <c r="F3" s="11"/>
      <c r="G3" s="11"/>
      <c r="H3" s="6" t="s">
        <v>4</v>
      </c>
      <c r="I3" s="12">
        <f>LARGE(J53:J97,2)</f>
        <v>4.6759259259257675E-6</v>
      </c>
      <c r="J3" s="12">
        <f>LARGE(K53:K97,2)</f>
        <v>5.1550925925934049E-5</v>
      </c>
      <c r="K3" s="12">
        <f>LARGE(L53:L97,2)</f>
        <v>4.9872685185182314E-5</v>
      </c>
      <c r="L3" s="12">
        <f>LARGE(I3:K3,1)</f>
        <v>5.1550925925934049E-5</v>
      </c>
      <c r="M3" s="14">
        <f>L3</f>
        <v>5.1550925925934049E-5</v>
      </c>
    </row>
    <row r="4" spans="1:13" x14ac:dyDescent="0.25">
      <c r="A4" s="9">
        <v>3</v>
      </c>
      <c r="B4" s="13" t="s">
        <v>9</v>
      </c>
      <c r="C4" s="11"/>
      <c r="D4" s="11"/>
      <c r="E4" s="11"/>
      <c r="F4" s="11"/>
      <c r="G4" s="11"/>
      <c r="H4" s="6" t="s">
        <v>5</v>
      </c>
      <c r="I4" s="12">
        <f>SMALL(J53:J97,1)</f>
        <v>1.9907407407377363E-6</v>
      </c>
      <c r="J4" s="12">
        <f>SMALL(K53:K97,1)</f>
        <v>1.3368055555562685E-5</v>
      </c>
      <c r="K4" s="12">
        <f>SMALL(L53:L97,1)</f>
        <v>1.6284722222212463E-5</v>
      </c>
      <c r="L4" s="12">
        <f>SMALL(I4:K4,1)</f>
        <v>1.9907407407377363E-6</v>
      </c>
      <c r="M4" s="14">
        <f>L4</f>
        <v>1.9907407407377363E-6</v>
      </c>
    </row>
    <row r="5" spans="1:13" x14ac:dyDescent="0.25">
      <c r="A5" s="9"/>
      <c r="B5" s="13" t="s">
        <v>12</v>
      </c>
      <c r="C5" s="11"/>
      <c r="D5" s="11"/>
      <c r="E5" s="11"/>
      <c r="F5" s="11"/>
      <c r="G5" s="11"/>
      <c r="H5" s="15" t="s">
        <v>6</v>
      </c>
      <c r="I5" s="12">
        <f>_xlfn.STDEV.S(J53:J97)</f>
        <v>1.5707231034383934E-6</v>
      </c>
      <c r="J5" s="12">
        <f>_xlfn.STDEV.S(K53:K97)</f>
        <v>1.1751850130525853E-5</v>
      </c>
      <c r="K5" s="12">
        <f>_xlfn.STDEV.S(L53:L97)</f>
        <v>1.116422231060124E-5</v>
      </c>
    </row>
    <row r="6" spans="1:13" x14ac:dyDescent="0.25">
      <c r="A6" s="9"/>
      <c r="B6" s="13" t="s">
        <v>25</v>
      </c>
      <c r="C6" s="11"/>
      <c r="D6" s="11"/>
      <c r="E6" s="11"/>
      <c r="F6" s="11"/>
      <c r="G6" s="11"/>
      <c r="H6" s="6" t="s">
        <v>7</v>
      </c>
      <c r="I6" s="12">
        <f>SUM(J53:J97,1)</f>
        <v>1.0000114120370371</v>
      </c>
      <c r="J6" s="12">
        <f>SUM(K53:K97,1)</f>
        <v>1.0011352083333336</v>
      </c>
      <c r="K6" s="12">
        <f>SUM(L53:L97,1)</f>
        <v>1.0011053935185183</v>
      </c>
    </row>
    <row r="7" spans="1:13" x14ac:dyDescent="0.25">
      <c r="A7" s="9"/>
      <c r="B7" s="13" t="s">
        <v>17</v>
      </c>
      <c r="C7" s="11"/>
      <c r="D7" s="11"/>
      <c r="E7" s="11"/>
      <c r="F7" s="11"/>
      <c r="G7" s="11"/>
      <c r="H7" s="11"/>
      <c r="I7" s="16"/>
      <c r="J7" s="16"/>
      <c r="K7" s="16"/>
    </row>
    <row r="8" spans="1:13" x14ac:dyDescent="0.25">
      <c r="A8" s="9"/>
      <c r="B8" s="13" t="s">
        <v>26</v>
      </c>
      <c r="C8" s="11"/>
      <c r="D8" s="11"/>
      <c r="E8" s="11"/>
      <c r="F8" s="11"/>
      <c r="G8" s="11"/>
      <c r="H8" s="11"/>
      <c r="I8" s="11"/>
      <c r="J8" s="11"/>
      <c r="K8" s="11"/>
    </row>
    <row r="9" spans="1:13" x14ac:dyDescent="0.25">
      <c r="A9" s="9"/>
      <c r="B9" s="13" t="s">
        <v>22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9"/>
      <c r="B10" s="13" t="s">
        <v>27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9"/>
      <c r="B11" s="13" t="s">
        <v>28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3" x14ac:dyDescent="0.25">
      <c r="A12" s="9"/>
      <c r="B12" s="13" t="s">
        <v>13</v>
      </c>
      <c r="C12" s="11"/>
      <c r="D12" s="11"/>
      <c r="E12" s="11"/>
      <c r="F12" s="11"/>
      <c r="G12" s="11"/>
      <c r="H12" s="11"/>
      <c r="I12" s="11"/>
      <c r="J12" s="11"/>
      <c r="K12" s="16"/>
    </row>
    <row r="13" spans="1:13" x14ac:dyDescent="0.25">
      <c r="A13" s="9"/>
      <c r="B13" s="13" t="s">
        <v>23</v>
      </c>
      <c r="C13" s="11"/>
      <c r="D13" s="11"/>
      <c r="E13" s="11"/>
      <c r="F13" s="11"/>
      <c r="G13" s="11"/>
      <c r="I13" s="11"/>
      <c r="J13" s="11"/>
      <c r="K13" s="17">
        <f>SMALL(I4:K4,1)-L13</f>
        <v>1.9907407407377363E-6</v>
      </c>
    </row>
    <row r="14" spans="1:13" x14ac:dyDescent="0.25">
      <c r="A14" s="9"/>
      <c r="B14" s="13" t="s">
        <v>18</v>
      </c>
      <c r="C14" s="11"/>
      <c r="D14" s="11"/>
      <c r="E14" s="11"/>
      <c r="F14" s="11"/>
      <c r="G14" s="11"/>
      <c r="I14" s="11"/>
      <c r="J14" s="11"/>
      <c r="K14" s="17">
        <f>LARGE(I3:K3,1)+L13</f>
        <v>5.1550925925934049E-5</v>
      </c>
    </row>
    <row r="15" spans="1:13" x14ac:dyDescent="0.25">
      <c r="A15" s="9"/>
      <c r="B15" s="13" t="s">
        <v>29</v>
      </c>
      <c r="C15" s="11"/>
      <c r="D15" s="11"/>
      <c r="E15" s="11"/>
      <c r="F15" s="11"/>
      <c r="G15" s="11"/>
      <c r="I15" s="11"/>
      <c r="J15" s="11"/>
      <c r="K15" s="16"/>
    </row>
    <row r="16" spans="1:13" x14ac:dyDescent="0.25">
      <c r="A16" s="9"/>
      <c r="B16" s="13" t="s">
        <v>19</v>
      </c>
      <c r="C16" s="11"/>
      <c r="D16" s="11"/>
      <c r="E16" s="11"/>
      <c r="F16" s="11"/>
      <c r="G16" s="11"/>
      <c r="I16" s="11"/>
      <c r="K16" s="11"/>
    </row>
    <row r="17" spans="1:11" x14ac:dyDescent="0.25">
      <c r="A17" s="9"/>
      <c r="B17" s="13"/>
      <c r="C17" s="11"/>
      <c r="D17" s="11"/>
      <c r="E17" s="11"/>
      <c r="F17" s="11"/>
      <c r="G17" s="11"/>
      <c r="I17" s="11"/>
      <c r="K17" s="11"/>
    </row>
    <row r="18" spans="1:11" x14ac:dyDescent="0.25">
      <c r="A18" s="9"/>
      <c r="B18" s="13"/>
      <c r="C18" s="11"/>
      <c r="D18" s="11"/>
      <c r="E18" s="11"/>
      <c r="F18" s="11"/>
      <c r="G18" s="11"/>
      <c r="K18" s="11"/>
    </row>
    <row r="19" spans="1:11" x14ac:dyDescent="0.25">
      <c r="A19" s="9"/>
      <c r="B19" s="13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9"/>
      <c r="B20" s="13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/>
      <c r="B21" s="13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9"/>
      <c r="B22" s="13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9"/>
      <c r="B23" s="13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9"/>
      <c r="B24" s="13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9"/>
      <c r="B25" s="13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9"/>
      <c r="B26" s="13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/>
      <c r="B27" s="13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9"/>
      <c r="B28" s="13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9"/>
      <c r="B29" s="13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/>
      <c r="B30" s="13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9"/>
      <c r="B31" s="13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/>
      <c r="B32" s="13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9"/>
      <c r="B33" s="13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9"/>
      <c r="B34" s="13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9"/>
      <c r="B35" s="13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9"/>
      <c r="B36" s="13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/>
      <c r="B37" s="13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9"/>
      <c r="B38" s="13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/>
      <c r="B39" s="13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9"/>
      <c r="B40" s="13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9"/>
      <c r="B41" s="13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9"/>
      <c r="B42" s="13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9"/>
      <c r="B43" s="13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9"/>
      <c r="B44" s="13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9"/>
      <c r="B45" s="13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9"/>
      <c r="B46" s="13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9"/>
      <c r="B47" s="13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2" x14ac:dyDescent="0.25">
      <c r="A50"/>
      <c r="B50"/>
      <c r="C50"/>
      <c r="D50"/>
      <c r="E50"/>
      <c r="F50"/>
      <c r="I50" s="11"/>
      <c r="J50" s="18">
        <f>MATCH(J52,'ETAPA 2'!$B$106:$AT$106,0)</f>
        <v>1</v>
      </c>
      <c r="K50" s="18">
        <f>MATCH(K52,'ETAPA 2'!$B$106:$AT$106,0)</f>
        <v>2</v>
      </c>
      <c r="L50" s="18">
        <f>MATCH(L52,'ETAPA 2'!$B$106:$AT$106,0)</f>
        <v>3</v>
      </c>
    </row>
    <row r="51" spans="1:12" x14ac:dyDescent="0.25">
      <c r="A51"/>
      <c r="B51"/>
      <c r="C51"/>
      <c r="D51"/>
      <c r="E51"/>
      <c r="F51"/>
      <c r="I51" s="11"/>
      <c r="J51" s="24">
        <f>COUNTA('ETAPA 2'!$B$107:$B$147)</f>
        <v>30</v>
      </c>
      <c r="K51" s="24">
        <f>COUNTA('ETAPA 2'!$B$107:$B$147)</f>
        <v>30</v>
      </c>
      <c r="L51" s="24">
        <f>COUNTA('ETAPA 2'!$B$107:$B$147)</f>
        <v>30</v>
      </c>
    </row>
    <row r="52" spans="1:12" x14ac:dyDescent="0.25">
      <c r="A52"/>
      <c r="B52"/>
      <c r="C52"/>
      <c r="D52"/>
      <c r="E52"/>
      <c r="F52"/>
      <c r="I52" s="25" t="s">
        <v>0</v>
      </c>
      <c r="J52" s="25" t="str">
        <f>VLOOKUP(1,$A$2:$B$46,2,FALSE)</f>
        <v>Leonardo Mattioda</v>
      </c>
      <c r="K52" s="25" t="str">
        <f>VLOOKUP(2,$A$2:$B$46,2,FALSE)</f>
        <v>Guilherme Rocha</v>
      </c>
      <c r="L52" s="25" t="str">
        <f>VLOOKUP(3,$A$2:$B$36,2,FALSE)</f>
        <v>Luciano Brandão</v>
      </c>
    </row>
    <row r="53" spans="1:12" x14ac:dyDescent="0.25">
      <c r="A53"/>
      <c r="B53"/>
      <c r="C53"/>
      <c r="D53"/>
      <c r="E53"/>
      <c r="F53"/>
      <c r="I53" s="26">
        <v>1</v>
      </c>
      <c r="J53" s="27" cm="1">
        <f t="array" ref="J53">IF(INDEX('ETAPA 2'!$B$106:$AT$171,$I53+1,J$50)=0,"",INDEX('ETAPA 2'!$B$106:$AT$171,$I53+1,J$50))</f>
        <v>4.6759259259257675E-6</v>
      </c>
      <c r="K53" s="27" cm="1">
        <f t="array" ref="K53">IF(INDEX('ETAPA 2'!$B$106:$AT$171,$I53+1,K$50)=0,"",INDEX('ETAPA 2'!$B$106:$AT$171,$I53+1,K$50))</f>
        <v>1.3368055555562685E-5</v>
      </c>
      <c r="L53" s="27" cm="1">
        <f t="array" ref="L53">IF(INDEX('ETAPA 2'!$B$106:$AT$171,$I53+1,L$50)=0,"",INDEX('ETAPA 2'!$B$106:$AT$171,$I53+1,L$50))</f>
        <v>2.236111111110408E-5</v>
      </c>
    </row>
    <row r="54" spans="1:12" x14ac:dyDescent="0.25">
      <c r="A54"/>
      <c r="B54"/>
      <c r="C54"/>
      <c r="D54"/>
      <c r="E54"/>
      <c r="F54"/>
      <c r="I54" s="26">
        <v>2</v>
      </c>
      <c r="J54" s="27" cm="1">
        <f t="array" ref="J54">IF(INDEX('ETAPA 2'!$B$106:$AT$171,$I54+1,J$50)=0,"",INDEX('ETAPA 2'!$B$106:$AT$171,$I54+1,J$50))</f>
        <v>4.7453703703674143E-6</v>
      </c>
      <c r="K54" s="27" cm="1">
        <f t="array" ref="K54">IF(INDEX('ETAPA 2'!$B$106:$AT$171,$I54+1,K$50)=0,"",INDEX('ETAPA 2'!$B$106:$AT$171,$I54+1,K$50))</f>
        <v>1.3414351851856248E-5</v>
      </c>
      <c r="L54" s="27" cm="1">
        <f t="array" ref="L54">IF(INDEX('ETAPA 2'!$B$106:$AT$171,$I54+1,L$50)=0,"",INDEX('ETAPA 2'!$B$106:$AT$171,$I54+1,L$50))</f>
        <v>1.6284722222212463E-5</v>
      </c>
    </row>
    <row r="55" spans="1:12" x14ac:dyDescent="0.25">
      <c r="A55"/>
      <c r="B55"/>
      <c r="C55"/>
      <c r="D55"/>
      <c r="E55"/>
      <c r="F55"/>
      <c r="I55" s="26">
        <v>3</v>
      </c>
      <c r="J55" s="27" cm="1">
        <f t="array" ref="J55">IF(INDEX('ETAPA 2'!$B$106:$AT$171,$I55+1,J$50)=0,"",INDEX('ETAPA 2'!$B$106:$AT$171,$I55+1,J$50))</f>
        <v>1.9907407407377363E-6</v>
      </c>
      <c r="K55" s="27" cm="1">
        <f t="array" ref="K55">IF(INDEX('ETAPA 2'!$B$106:$AT$171,$I55+1,K$50)=0,"",INDEX('ETAPA 2'!$B$106:$AT$171,$I55+1,K$50))</f>
        <v>3.5474537037041322E-5</v>
      </c>
      <c r="L55" s="27" cm="1">
        <f t="array" ref="L55">IF(INDEX('ETAPA 2'!$B$106:$AT$171,$I55+1,L$50)=0,"",INDEX('ETAPA 2'!$B$106:$AT$171,$I55+1,L$50))</f>
        <v>3.0347222222212433E-5</v>
      </c>
    </row>
    <row r="56" spans="1:12" x14ac:dyDescent="0.25">
      <c r="A56"/>
      <c r="B56"/>
      <c r="C56"/>
      <c r="D56"/>
      <c r="E56"/>
      <c r="F56"/>
      <c r="I56" s="26">
        <v>4</v>
      </c>
      <c r="J56" s="27" t="str" cm="1">
        <f t="array" ref="J56">IF(INDEX('ETAPA 2'!$B$106:$AT$171,$I56+1,J$50)=0,"",INDEX('ETAPA 2'!$B$106:$AT$171,$I56+1,J$50))</f>
        <v/>
      </c>
      <c r="K56" s="27" cm="1">
        <f t="array" ref="K56">IF(INDEX('ETAPA 2'!$B$106:$AT$171,$I56+1,K$50)=0,"",INDEX('ETAPA 2'!$B$106:$AT$171,$I56+1,K$50))</f>
        <v>3.6076388888896249E-5</v>
      </c>
      <c r="L56" s="27" cm="1">
        <f t="array" ref="L56">IF(INDEX('ETAPA 2'!$B$106:$AT$171,$I56+1,L$50)=0,"",INDEX('ETAPA 2'!$B$106:$AT$171,$I56+1,L$50))</f>
        <v>3.2685185185178569E-5</v>
      </c>
    </row>
    <row r="57" spans="1:12" x14ac:dyDescent="0.25">
      <c r="A57"/>
      <c r="B57"/>
      <c r="C57"/>
      <c r="D57"/>
      <c r="E57"/>
      <c r="F57"/>
      <c r="I57" s="26">
        <v>5</v>
      </c>
      <c r="J57" s="27" t="str" cm="1">
        <f t="array" ref="J57">IF(INDEX('ETAPA 2'!$B$106:$AT$171,$I57+1,J$50)=0,"",INDEX('ETAPA 2'!$B$106:$AT$171,$I57+1,J$50))</f>
        <v/>
      </c>
      <c r="K57" s="27" cm="1">
        <f t="array" ref="K57">IF(INDEX('ETAPA 2'!$B$106:$AT$171,$I57+1,K$50)=0,"",INDEX('ETAPA 2'!$B$106:$AT$171,$I57+1,K$50))</f>
        <v>3.486111111111875E-5</v>
      </c>
      <c r="L57" s="27" cm="1">
        <f t="array" ref="L57">IF(INDEX('ETAPA 2'!$B$106:$AT$171,$I57+1,L$50)=0,"",INDEX('ETAPA 2'!$B$106:$AT$171,$I57+1,L$50))</f>
        <v>2.9178240740734135E-5</v>
      </c>
    </row>
    <row r="58" spans="1:12" x14ac:dyDescent="0.25">
      <c r="A58"/>
      <c r="B58"/>
      <c r="C58"/>
      <c r="D58"/>
      <c r="E58"/>
      <c r="F58"/>
      <c r="I58" s="26">
        <v>6</v>
      </c>
      <c r="J58" s="27" t="str" cm="1">
        <f t="array" ref="J58">IF(INDEX('ETAPA 2'!$B$106:$AT$171,$I58+1,J$50)=0,"",INDEX('ETAPA 2'!$B$106:$AT$171,$I58+1,J$50))</f>
        <v/>
      </c>
      <c r="K58" s="27" cm="1">
        <f t="array" ref="K58">IF(INDEX('ETAPA 2'!$B$106:$AT$171,$I58+1,K$50)=0,"",INDEX('ETAPA 2'!$B$106:$AT$171,$I58+1,K$50))</f>
        <v>3.3761574074081882E-5</v>
      </c>
      <c r="L58" s="27" cm="1">
        <f t="array" ref="L58">IF(INDEX('ETAPA 2'!$B$106:$AT$171,$I58+1,L$50)=0,"",INDEX('ETAPA 2'!$B$106:$AT$171,$I58+1,L$50))</f>
        <v>2.6724537037029969E-5</v>
      </c>
    </row>
    <row r="59" spans="1:12" x14ac:dyDescent="0.25">
      <c r="A59"/>
      <c r="B59"/>
      <c r="C59"/>
      <c r="D59"/>
      <c r="E59"/>
      <c r="F59"/>
      <c r="I59" s="26">
        <v>7</v>
      </c>
      <c r="J59" s="27" t="str" cm="1">
        <f t="array" ref="J59">IF(INDEX('ETAPA 2'!$B$106:$AT$171,$I59+1,J$50)=0,"",INDEX('ETAPA 2'!$B$106:$AT$171,$I59+1,J$50))</f>
        <v/>
      </c>
      <c r="K59" s="27" cm="1">
        <f t="array" ref="K59">IF(INDEX('ETAPA 2'!$B$106:$AT$171,$I59+1,K$50)=0,"",INDEX('ETAPA 2'!$B$106:$AT$171,$I59+1,K$50))</f>
        <v>3.1932870370378341E-5</v>
      </c>
      <c r="L59" s="27" cm="1">
        <f t="array" ref="L59">IF(INDEX('ETAPA 2'!$B$106:$AT$171,$I59+1,L$50)=0,"",INDEX('ETAPA 2'!$B$106:$AT$171,$I59+1,L$50))</f>
        <v>2.8668981481474141E-5</v>
      </c>
    </row>
    <row r="60" spans="1:12" x14ac:dyDescent="0.25">
      <c r="A60"/>
      <c r="B60"/>
      <c r="C60"/>
      <c r="D60"/>
      <c r="E60"/>
      <c r="F60"/>
      <c r="I60" s="26">
        <v>8</v>
      </c>
      <c r="J60" s="27" t="str" cm="1">
        <f t="array" ref="J60">IF(INDEX('ETAPA 2'!$B$106:$AT$171,$I60+1,J$50)=0,"",INDEX('ETAPA 2'!$B$106:$AT$171,$I60+1,J$50))</f>
        <v/>
      </c>
      <c r="K60" s="27" cm="1">
        <f t="array" ref="K60">IF(INDEX('ETAPA 2'!$B$106:$AT$171,$I60+1,K$50)=0,"",INDEX('ETAPA 2'!$B$106:$AT$171,$I60+1,K$50))</f>
        <v>2.9421296296304293E-5</v>
      </c>
      <c r="L60" s="27" cm="1">
        <f t="array" ref="L60">IF(INDEX('ETAPA 2'!$B$106:$AT$171,$I60+1,L$50)=0,"",INDEX('ETAPA 2'!$B$106:$AT$171,$I60+1,L$50))</f>
        <v>2.4155092592585171E-5</v>
      </c>
    </row>
    <row r="61" spans="1:12" x14ac:dyDescent="0.25">
      <c r="A61"/>
      <c r="B61"/>
      <c r="C61"/>
      <c r="D61"/>
      <c r="E61"/>
      <c r="F61"/>
      <c r="I61" s="26">
        <v>9</v>
      </c>
      <c r="J61" s="27" t="str" cm="1">
        <f t="array" ref="J61">IF(INDEX('ETAPA 2'!$B$106:$AT$171,$I61+1,J$50)=0,"",INDEX('ETAPA 2'!$B$106:$AT$171,$I61+1,J$50))</f>
        <v/>
      </c>
      <c r="K61" s="27" cm="1">
        <f t="array" ref="K61">IF(INDEX('ETAPA 2'!$B$106:$AT$171,$I61+1,K$50)=0,"",INDEX('ETAPA 2'!$B$106:$AT$171,$I61+1,K$50))</f>
        <v>2.7847222222230315E-5</v>
      </c>
      <c r="L61" s="27" cm="1">
        <f t="array" ref="L61">IF(INDEX('ETAPA 2'!$B$106:$AT$171,$I61+1,L$50)=0,"",INDEX('ETAPA 2'!$B$106:$AT$171,$I61+1,L$50))</f>
        <v>2.4097222222215289E-5</v>
      </c>
    </row>
    <row r="62" spans="1:12" x14ac:dyDescent="0.25">
      <c r="A62"/>
      <c r="B62"/>
      <c r="C62"/>
      <c r="D62"/>
      <c r="E62"/>
      <c r="F62"/>
      <c r="I62" s="26">
        <v>10</v>
      </c>
      <c r="J62" s="27" t="str" cm="1">
        <f t="array" ref="J62">IF(INDEX('ETAPA 2'!$B$106:$AT$171,$I62+1,J$50)=0,"",INDEX('ETAPA 2'!$B$106:$AT$171,$I62+1,J$50))</f>
        <v/>
      </c>
      <c r="K62" s="27" cm="1">
        <f t="array" ref="K62">IF(INDEX('ETAPA 2'!$B$106:$AT$171,$I62+1,K$50)=0,"",INDEX('ETAPA 2'!$B$106:$AT$171,$I62+1,K$50))</f>
        <v>2.4768518518526392E-5</v>
      </c>
      <c r="L62" s="27" cm="1">
        <f t="array" ref="L62">IF(INDEX('ETAPA 2'!$B$106:$AT$171,$I62+1,L$50)=0,"",INDEX('ETAPA 2'!$B$106:$AT$171,$I62+1,L$50))</f>
        <v>2.0370370370363308E-5</v>
      </c>
    </row>
    <row r="63" spans="1:12" x14ac:dyDescent="0.25">
      <c r="A63"/>
      <c r="B63"/>
      <c r="C63"/>
      <c r="D63"/>
      <c r="E63"/>
      <c r="F63"/>
      <c r="I63" s="26">
        <v>11</v>
      </c>
      <c r="J63" s="27" t="str" cm="1">
        <f t="array" ref="J63">IF(INDEX('ETAPA 2'!$B$106:$AT$171,$I63+1,J$50)=0,"",INDEX('ETAPA 2'!$B$106:$AT$171,$I63+1,J$50))</f>
        <v/>
      </c>
      <c r="K63" s="27" cm="1">
        <f t="array" ref="K63">IF(INDEX('ETAPA 2'!$B$106:$AT$171,$I63+1,K$50)=0,"",INDEX('ETAPA 2'!$B$106:$AT$171,$I63+1,K$50))</f>
        <v>2.6967592592600995E-5</v>
      </c>
      <c r="L63" s="27" cm="1">
        <f t="array" ref="L63">IF(INDEX('ETAPA 2'!$B$106:$AT$171,$I63+1,L$50)=0,"",INDEX('ETAPA 2'!$B$106:$AT$171,$I63+1,L$50))</f>
        <v>2.2754629629622575E-5</v>
      </c>
    </row>
    <row r="64" spans="1:12" x14ac:dyDescent="0.25">
      <c r="A64"/>
      <c r="B64"/>
      <c r="C64"/>
      <c r="D64"/>
      <c r="E64"/>
      <c r="F64"/>
      <c r="I64" s="26">
        <v>12</v>
      </c>
      <c r="J64" s="27" t="str" cm="1">
        <f t="array" ref="J64">IF(INDEX('ETAPA 2'!$B$106:$AT$171,$I64+1,J$50)=0,"",INDEX('ETAPA 2'!$B$106:$AT$171,$I64+1,J$50))</f>
        <v/>
      </c>
      <c r="K64" s="27" cm="1">
        <f t="array" ref="K64">IF(INDEX('ETAPA 2'!$B$106:$AT$171,$I64+1,K$50)=0,"",INDEX('ETAPA 2'!$B$106:$AT$171,$I64+1,K$50))</f>
        <v>2.6469907407416018E-5</v>
      </c>
      <c r="L64" s="27" cm="1">
        <f t="array" ref="L64">IF(INDEX('ETAPA 2'!$B$106:$AT$171,$I64+1,L$50)=0,"",INDEX('ETAPA 2'!$B$106:$AT$171,$I64+1,L$50))</f>
        <v>2.8148148148141733E-5</v>
      </c>
    </row>
    <row r="65" spans="1:12" x14ac:dyDescent="0.25">
      <c r="A65"/>
      <c r="B65"/>
      <c r="C65"/>
      <c r="D65"/>
      <c r="E65"/>
      <c r="F65"/>
      <c r="I65" s="26">
        <v>13</v>
      </c>
      <c r="J65" s="27" t="str" cm="1">
        <f t="array" ref="J65">IF(INDEX('ETAPA 2'!$B$106:$AT$171,$I65+1,J$50)=0,"",INDEX('ETAPA 2'!$B$106:$AT$171,$I65+1,J$50))</f>
        <v/>
      </c>
      <c r="K65" s="27" cm="1">
        <f t="array" ref="K65">IF(INDEX('ETAPA 2'!$B$106:$AT$171,$I65+1,K$50)=0,"",INDEX('ETAPA 2'!$B$106:$AT$171,$I65+1,K$50))</f>
        <v>2.7685185185193084E-5</v>
      </c>
      <c r="L65" s="27" cm="1">
        <f t="array" ref="L65">IF(INDEX('ETAPA 2'!$B$106:$AT$171,$I65+1,L$50)=0,"",INDEX('ETAPA 2'!$B$106:$AT$171,$I65+1,L$50))</f>
        <v>3.3993055555549267E-5</v>
      </c>
    </row>
    <row r="66" spans="1:12" x14ac:dyDescent="0.25">
      <c r="A66"/>
      <c r="B66"/>
      <c r="C66"/>
      <c r="D66"/>
      <c r="E66"/>
      <c r="F66"/>
      <c r="I66" s="26">
        <v>14</v>
      </c>
      <c r="J66" s="27" t="str" cm="1">
        <f t="array" ref="J66">IF(INDEX('ETAPA 2'!$B$106:$AT$171,$I66+1,J$50)=0,"",INDEX('ETAPA 2'!$B$106:$AT$171,$I66+1,J$50))</f>
        <v/>
      </c>
      <c r="K66" s="27" cm="1">
        <f t="array" ref="K66">IF(INDEX('ETAPA 2'!$B$106:$AT$171,$I66+1,K$50)=0,"",INDEX('ETAPA 2'!$B$106:$AT$171,$I66+1,K$50))</f>
        <v>2.9803240740748638E-5</v>
      </c>
      <c r="L66" s="27" cm="1">
        <f t="array" ref="L66">IF(INDEX('ETAPA 2'!$B$106:$AT$171,$I66+1,L$50)=0,"",INDEX('ETAPA 2'!$B$106:$AT$171,$I66+1,L$50))</f>
        <v>3.1238425925920674E-5</v>
      </c>
    </row>
    <row r="67" spans="1:12" x14ac:dyDescent="0.25">
      <c r="A67"/>
      <c r="B67"/>
      <c r="C67"/>
      <c r="D67"/>
      <c r="E67"/>
      <c r="F67"/>
      <c r="I67" s="26">
        <v>15</v>
      </c>
      <c r="J67" s="27" t="str" cm="1">
        <f t="array" ref="J67">IF(INDEX('ETAPA 2'!$B$106:$AT$171,$I67+1,J$50)=0,"",INDEX('ETAPA 2'!$B$106:$AT$171,$I67+1,J$50))</f>
        <v/>
      </c>
      <c r="K67" s="27" cm="1">
        <f t="array" ref="K67">IF(INDEX('ETAPA 2'!$B$106:$AT$171,$I67+1,K$50)=0,"",INDEX('ETAPA 2'!$B$106:$AT$171,$I67+1,K$50))</f>
        <v>3.1365740740748466E-5</v>
      </c>
      <c r="L67" s="27" cm="1">
        <f t="array" ref="L67">IF(INDEX('ETAPA 2'!$B$106:$AT$171,$I67+1,L$50)=0,"",INDEX('ETAPA 2'!$B$106:$AT$171,$I67+1,L$50))</f>
        <v>3.8414351851846773E-5</v>
      </c>
    </row>
    <row r="68" spans="1:12" x14ac:dyDescent="0.25">
      <c r="A68"/>
      <c r="B68"/>
      <c r="C68"/>
      <c r="D68"/>
      <c r="E68"/>
      <c r="F68"/>
      <c r="I68" s="26">
        <v>16</v>
      </c>
      <c r="J68" s="27" t="str" cm="1">
        <f t="array" ref="J68">IF(INDEX('ETAPA 2'!$B$106:$AT$171,$I68+1,J$50)=0,"",INDEX('ETAPA 2'!$B$106:$AT$171,$I68+1,J$50))</f>
        <v/>
      </c>
      <c r="K68" s="27" cm="1">
        <f t="array" ref="K68">IF(INDEX('ETAPA 2'!$B$106:$AT$171,$I68+1,K$50)=0,"",INDEX('ETAPA 2'!$B$106:$AT$171,$I68+1,K$50))</f>
        <v>3.1099537037044753E-5</v>
      </c>
      <c r="L68" s="27" cm="1">
        <f t="array" ref="L68">IF(INDEX('ETAPA 2'!$B$106:$AT$171,$I68+1,L$50)=0,"",INDEX('ETAPA 2'!$B$106:$AT$171,$I68+1,L$50))</f>
        <v>3.5231481481476368E-5</v>
      </c>
    </row>
    <row r="69" spans="1:12" x14ac:dyDescent="0.25">
      <c r="A69"/>
      <c r="B69"/>
      <c r="C69"/>
      <c r="D69"/>
      <c r="E69"/>
      <c r="F69"/>
      <c r="I69" s="26">
        <v>17</v>
      </c>
      <c r="J69" s="27" t="str" cm="1">
        <f t="array" ref="J69">IF(INDEX('ETAPA 2'!$B$106:$AT$171,$I69+1,J$50)=0,"",INDEX('ETAPA 2'!$B$106:$AT$171,$I69+1,J$50))</f>
        <v/>
      </c>
      <c r="K69" s="27" cm="1">
        <f t="array" ref="K69">IF(INDEX('ETAPA 2'!$B$106:$AT$171,$I69+1,K$50)=0,"",INDEX('ETAPA 2'!$B$106:$AT$171,$I69+1,K$50))</f>
        <v>3.722222222223015E-5</v>
      </c>
      <c r="L69" s="27" cm="1">
        <f t="array" ref="L69">IF(INDEX('ETAPA 2'!$B$106:$AT$171,$I69+1,L$50)=0,"",INDEX('ETAPA 2'!$B$106:$AT$171,$I69+1,L$50))</f>
        <v>3.8587962962959022E-5</v>
      </c>
    </row>
    <row r="70" spans="1:12" x14ac:dyDescent="0.25">
      <c r="A70"/>
      <c r="B70"/>
      <c r="C70"/>
      <c r="D70"/>
      <c r="E70"/>
      <c r="F70"/>
      <c r="I70" s="26">
        <v>18</v>
      </c>
      <c r="J70" s="27" t="str" cm="1">
        <f t="array" ref="J70">IF(INDEX('ETAPA 2'!$B$106:$AT$171,$I70+1,J$50)=0,"",INDEX('ETAPA 2'!$B$106:$AT$171,$I70+1,J$50))</f>
        <v/>
      </c>
      <c r="K70" s="27" cm="1">
        <f t="array" ref="K70">IF(INDEX('ETAPA 2'!$B$106:$AT$171,$I70+1,K$50)=0,"",INDEX('ETAPA 2'!$B$106:$AT$171,$I70+1,K$50))</f>
        <v>4.2766203703711522E-5</v>
      </c>
      <c r="L70" s="27" cm="1">
        <f t="array" ref="L70">IF(INDEX('ETAPA 2'!$B$106:$AT$171,$I70+1,L$50)=0,"",INDEX('ETAPA 2'!$B$106:$AT$171,$I70+1,L$50))</f>
        <v>4.395833333332988E-5</v>
      </c>
    </row>
    <row r="71" spans="1:12" x14ac:dyDescent="0.25">
      <c r="A71"/>
      <c r="B71"/>
      <c r="C71"/>
      <c r="D71"/>
      <c r="E71"/>
      <c r="F71"/>
      <c r="I71" s="26">
        <v>19</v>
      </c>
      <c r="J71" s="27" t="str" cm="1">
        <f t="array" ref="J71">IF(INDEX('ETAPA 2'!$B$106:$AT$171,$I71+1,J$50)=0,"",INDEX('ETAPA 2'!$B$106:$AT$171,$I71+1,J$50))</f>
        <v/>
      </c>
      <c r="K71" s="27" cm="1">
        <f t="array" ref="K71">IF(INDEX('ETAPA 2'!$B$106:$AT$171,$I71+1,K$50)=0,"",INDEX('ETAPA 2'!$B$106:$AT$171,$I71+1,K$50))</f>
        <v>5.074074074074876E-5</v>
      </c>
      <c r="L71" s="27" cm="1">
        <f t="array" ref="L71">IF(INDEX('ETAPA 2'!$B$106:$AT$171,$I71+1,L$50)=0,"",INDEX('ETAPA 2'!$B$106:$AT$171,$I71+1,L$50))</f>
        <v>4.9571759259256151E-5</v>
      </c>
    </row>
    <row r="72" spans="1:12" x14ac:dyDescent="0.25">
      <c r="A72"/>
      <c r="B72"/>
      <c r="C72"/>
      <c r="D72"/>
      <c r="E72"/>
      <c r="F72"/>
      <c r="I72" s="26">
        <v>20</v>
      </c>
      <c r="J72" s="27" t="str" cm="1">
        <f t="array" ref="J72">IF(INDEX('ETAPA 2'!$B$106:$AT$171,$I72+1,J$50)=0,"",INDEX('ETAPA 2'!$B$106:$AT$171,$I72+1,J$50))</f>
        <v/>
      </c>
      <c r="K72" s="27" cm="1">
        <f t="array" ref="K72">IF(INDEX('ETAPA 2'!$B$106:$AT$171,$I72+1,K$50)=0,"",INDEX('ETAPA 2'!$B$106:$AT$171,$I72+1,K$50))</f>
        <v>5.1550925925934049E-5</v>
      </c>
      <c r="L72" s="27" cm="1">
        <f t="array" ref="L72">IF(INDEX('ETAPA 2'!$B$106:$AT$171,$I72+1,L$50)=0,"",INDEX('ETAPA 2'!$B$106:$AT$171,$I72+1,L$50))</f>
        <v>4.9872685185182314E-5</v>
      </c>
    </row>
    <row r="73" spans="1:12" x14ac:dyDescent="0.25">
      <c r="A73"/>
      <c r="B73"/>
      <c r="C73"/>
      <c r="D73"/>
      <c r="E73"/>
      <c r="F73"/>
      <c r="I73" s="26">
        <v>21</v>
      </c>
      <c r="J73" s="27" t="str" cm="1">
        <f t="array" ref="J73">IF(INDEX('ETAPA 2'!$B$106:$AT$171,$I73+1,J$50)=0,"",INDEX('ETAPA 2'!$B$106:$AT$171,$I73+1,J$50))</f>
        <v/>
      </c>
      <c r="K73" s="27" cm="1">
        <f t="array" ref="K73">IF(INDEX('ETAPA 2'!$B$106:$AT$171,$I73+1,K$50)=0,"",INDEX('ETAPA 2'!$B$106:$AT$171,$I73+1,K$50))</f>
        <v>5.0416666666674298E-5</v>
      </c>
      <c r="L73" s="27" cm="1">
        <f t="array" ref="L73">IF(INDEX('ETAPA 2'!$B$106:$AT$171,$I73+1,L$50)=0,"",INDEX('ETAPA 2'!$B$106:$AT$171,$I73+1,L$50))</f>
        <v>4.8634259259256948E-5</v>
      </c>
    </row>
    <row r="74" spans="1:12" x14ac:dyDescent="0.25">
      <c r="A74"/>
      <c r="B74"/>
      <c r="C74"/>
      <c r="D74"/>
      <c r="E74"/>
      <c r="F74"/>
      <c r="I74" s="26">
        <v>22</v>
      </c>
      <c r="J74" s="27" t="str" cm="1">
        <f t="array" ref="J74">IF(INDEX('ETAPA 2'!$B$106:$AT$171,$I74+1,J$50)=0,"",INDEX('ETAPA 2'!$B$106:$AT$171,$I74+1,J$50))</f>
        <v/>
      </c>
      <c r="K74" s="27" cm="1">
        <f t="array" ref="K74">IF(INDEX('ETAPA 2'!$B$106:$AT$171,$I74+1,K$50)=0,"",INDEX('ETAPA 2'!$B$106:$AT$171,$I74+1,K$50))</f>
        <v>4.7997685185192582E-5</v>
      </c>
      <c r="L74" s="27" cm="1">
        <f t="array" ref="L74">IF(INDEX('ETAPA 2'!$B$106:$AT$171,$I74+1,L$50)=0,"",INDEX('ETAPA 2'!$B$106:$AT$171,$I74+1,L$50))</f>
        <v>4.6493055555553095E-5</v>
      </c>
    </row>
    <row r="75" spans="1:12" x14ac:dyDescent="0.25">
      <c r="A75"/>
      <c r="B75"/>
      <c r="C75"/>
      <c r="D75"/>
      <c r="E75"/>
      <c r="F75"/>
      <c r="I75" s="26">
        <v>23</v>
      </c>
      <c r="J75" s="27" t="str" cm="1">
        <f t="array" ref="J75">IF(INDEX('ETAPA 2'!$B$106:$AT$171,$I75+1,J$50)=0,"",INDEX('ETAPA 2'!$B$106:$AT$171,$I75+1,J$50))</f>
        <v/>
      </c>
      <c r="K75" s="27" cm="1">
        <f t="array" ref="K75">IF(INDEX('ETAPA 2'!$B$106:$AT$171,$I75+1,K$50)=0,"",INDEX('ETAPA 2'!$B$106:$AT$171,$I75+1,K$50))</f>
        <v>5.1527777777785749E-5</v>
      </c>
      <c r="L75" s="27" cm="1">
        <f t="array" ref="L75">IF(INDEX('ETAPA 2'!$B$106:$AT$171,$I75+1,L$50)=0,"",INDEX('ETAPA 2'!$B$106:$AT$171,$I75+1,L$50))</f>
        <v>4.8842592592593381E-5</v>
      </c>
    </row>
    <row r="76" spans="1:12" x14ac:dyDescent="0.25">
      <c r="A76"/>
      <c r="B76"/>
      <c r="C76"/>
      <c r="D76"/>
      <c r="E76"/>
      <c r="F76"/>
      <c r="I76" s="26">
        <v>24</v>
      </c>
      <c r="J76" s="27" t="str" cm="1">
        <f t="array" ref="J76">IF(INDEX('ETAPA 2'!$B$106:$AT$171,$I76+1,J$50)=0,"",INDEX('ETAPA 2'!$B$106:$AT$171,$I76+1,J$50))</f>
        <v/>
      </c>
      <c r="K76" s="27" cm="1">
        <f t="array" ref="K76">IF(INDEX('ETAPA 2'!$B$106:$AT$171,$I76+1,K$50)=0,"",INDEX('ETAPA 2'!$B$106:$AT$171,$I76+1,K$50))</f>
        <v>4.9062500000005699E-5</v>
      </c>
      <c r="L76" s="27" cm="1">
        <f t="array" ref="L76">IF(INDEX('ETAPA 2'!$B$106:$AT$171,$I76+1,L$50)=0,"",INDEX('ETAPA 2'!$B$106:$AT$171,$I76+1,L$50))</f>
        <v>4.7789351851852679E-5</v>
      </c>
    </row>
    <row r="77" spans="1:12" x14ac:dyDescent="0.25">
      <c r="A77"/>
      <c r="B77"/>
      <c r="C77"/>
      <c r="D77"/>
      <c r="E77"/>
      <c r="F77"/>
      <c r="I77" s="26">
        <v>25</v>
      </c>
      <c r="J77" s="27" t="str" cm="1">
        <f t="array" ref="J77">IF(INDEX('ETAPA 2'!$B$106:$AT$171,$I77+1,J$50)=0,"",INDEX('ETAPA 2'!$B$106:$AT$171,$I77+1,J$50))</f>
        <v/>
      </c>
      <c r="K77" s="27" cm="1">
        <f t="array" ref="K77">IF(INDEX('ETAPA 2'!$B$106:$AT$171,$I77+1,K$50)=0,"",INDEX('ETAPA 2'!$B$106:$AT$171,$I77+1,K$50))</f>
        <v>4.9328703703707677E-5</v>
      </c>
      <c r="L77" s="27" cm="1">
        <f t="array" ref="L77">IF(INDEX('ETAPA 2'!$B$106:$AT$171,$I77+1,L$50)=0,"",INDEX('ETAPA 2'!$B$106:$AT$171,$I77+1,L$50))</f>
        <v>4.644675925925823E-5</v>
      </c>
    </row>
    <row r="78" spans="1:12" x14ac:dyDescent="0.25">
      <c r="A78"/>
      <c r="B78"/>
      <c r="C78"/>
      <c r="D78"/>
      <c r="E78"/>
      <c r="F78"/>
      <c r="I78" s="26">
        <v>26</v>
      </c>
      <c r="J78" s="27" t="str" cm="1">
        <f t="array" ref="J78">IF(INDEX('ETAPA 2'!$B$106:$AT$171,$I78+1,J$50)=0,"",INDEX('ETAPA 2'!$B$106:$AT$171,$I78+1,J$50))</f>
        <v/>
      </c>
      <c r="K78" s="27" cm="1">
        <f t="array" ref="K78">IF(INDEX('ETAPA 2'!$B$106:$AT$171,$I78+1,K$50)=0,"",INDEX('ETAPA 2'!$B$106:$AT$171,$I78+1,K$50))</f>
        <v>5.019675925926545E-5</v>
      </c>
      <c r="L78" s="27" cm="1">
        <f t="array" ref="L78">IF(INDEX('ETAPA 2'!$B$106:$AT$171,$I78+1,L$50)=0,"",INDEX('ETAPA 2'!$B$106:$AT$171,$I78+1,L$50))</f>
        <v>4.5983796296295704E-5</v>
      </c>
    </row>
    <row r="79" spans="1:12" x14ac:dyDescent="0.25">
      <c r="A79"/>
      <c r="B79"/>
      <c r="C79"/>
      <c r="D79"/>
      <c r="E79"/>
      <c r="F79"/>
      <c r="I79" s="26">
        <v>27</v>
      </c>
      <c r="J79" s="27" t="str" cm="1">
        <f t="array" ref="J79">IF(INDEX('ETAPA 2'!$B$106:$AT$171,$I79+1,J$50)=0,"",INDEX('ETAPA 2'!$B$106:$AT$171,$I79+1,J$50))</f>
        <v/>
      </c>
      <c r="K79" s="27" cm="1">
        <f t="array" ref="K79">IF(INDEX('ETAPA 2'!$B$106:$AT$171,$I79+1,K$50)=0,"",INDEX('ETAPA 2'!$B$106:$AT$171,$I79+1,K$50))</f>
        <v>4.761574074074737E-5</v>
      </c>
      <c r="L79" s="27" cm="1">
        <f t="array" ref="L79">IF(INDEX('ETAPA 2'!$B$106:$AT$171,$I79+1,L$50)=0,"",INDEX('ETAPA 2'!$B$106:$AT$171,$I79+1,L$50))</f>
        <v>4.3159722222223945E-5</v>
      </c>
    </row>
    <row r="80" spans="1:12" x14ac:dyDescent="0.25">
      <c r="A80"/>
      <c r="B80"/>
      <c r="C80"/>
      <c r="D80"/>
      <c r="E80"/>
      <c r="F80"/>
      <c r="I80" s="26">
        <v>28</v>
      </c>
      <c r="J80" s="27" t="str" cm="1">
        <f t="array" ref="J80">IF(INDEX('ETAPA 2'!$B$106:$AT$171,$I80+1,J$50)=0,"",INDEX('ETAPA 2'!$B$106:$AT$171,$I80+1,J$50))</f>
        <v/>
      </c>
      <c r="K80" s="27" cm="1">
        <f t="array" ref="K80">IF(INDEX('ETAPA 2'!$B$106:$AT$171,$I80+1,K$50)=0,"",INDEX('ETAPA 2'!$B$106:$AT$171,$I80+1,K$50))</f>
        <v>4.6423611111116869E-5</v>
      </c>
      <c r="L80" s="27" cm="1">
        <f t="array" ref="L80">IF(INDEX('ETAPA 2'!$B$106:$AT$171,$I80+1,L$50)=0,"",INDEX('ETAPA 2'!$B$106:$AT$171,$I80+1,L$50))</f>
        <v>4.4479166666666625E-5</v>
      </c>
    </row>
    <row r="81" spans="1:12" x14ac:dyDescent="0.25">
      <c r="A81"/>
      <c r="B81"/>
      <c r="C81"/>
      <c r="D81"/>
      <c r="E81"/>
      <c r="F81"/>
      <c r="I81" s="26">
        <v>29</v>
      </c>
      <c r="J81" s="27" t="str" cm="1">
        <f t="array" ref="J81">IF(INDEX('ETAPA 2'!$B$106:$AT$171,$I81+1,J$50)=0,"",INDEX('ETAPA 2'!$B$106:$AT$171,$I81+1,J$50))</f>
        <v/>
      </c>
      <c r="K81" s="27" cm="1">
        <f t="array" ref="K81">IF(INDEX('ETAPA 2'!$B$106:$AT$171,$I81+1,K$50)=0,"",INDEX('ETAPA 2'!$B$106:$AT$171,$I81+1,K$50))</f>
        <v>4.9293981481485227E-5</v>
      </c>
      <c r="L81" s="27" cm="1">
        <f t="array" ref="L81">IF(INDEX('ETAPA 2'!$B$106:$AT$171,$I81+1,L$50)=0,"",INDEX('ETAPA 2'!$B$106:$AT$171,$I81+1,L$50))</f>
        <v>4.7395833333331583E-5</v>
      </c>
    </row>
    <row r="82" spans="1:12" x14ac:dyDescent="0.25">
      <c r="A82"/>
      <c r="B82"/>
      <c r="C82"/>
      <c r="D82"/>
      <c r="E82"/>
      <c r="F82"/>
      <c r="I82" s="26">
        <v>30</v>
      </c>
      <c r="J82" s="27" t="str" cm="1">
        <f t="array" ref="J82">IF(INDEX('ETAPA 2'!$B$106:$AT$171,$I82+1,J$50)=0,"",INDEX('ETAPA 2'!$B$106:$AT$171,$I82+1,J$50))</f>
        <v/>
      </c>
      <c r="K82" s="27" cm="1">
        <f t="array" ref="K82">IF(INDEX('ETAPA 2'!$B$106:$AT$171,$I82+1,K$50)=0,"",INDEX('ETAPA 2'!$B$106:$AT$171,$I82+1,K$50))</f>
        <v>5.6747685185189189E-5</v>
      </c>
      <c r="L82" s="27" cm="1">
        <f t="array" ref="L82">IF(INDEX('ETAPA 2'!$B$106:$AT$171,$I82+1,L$50)=0,"",INDEX('ETAPA 2'!$B$106:$AT$171,$I82+1,L$50))</f>
        <v>5.9525462962960879E-5</v>
      </c>
    </row>
    <row r="83" spans="1:12" x14ac:dyDescent="0.25">
      <c r="A83"/>
      <c r="B83"/>
      <c r="C83"/>
      <c r="D83"/>
      <c r="E83"/>
      <c r="F83"/>
      <c r="I83" s="26">
        <v>31</v>
      </c>
      <c r="J83" s="27" t="str" cm="1">
        <f t="array" ref="J83">IF(INDEX('ETAPA 2'!$B$106:$AT$171,$I83+1,J$50)=0,"",INDEX('ETAPA 2'!$B$106:$AT$171,$I83+1,J$50))</f>
        <v/>
      </c>
      <c r="K83" s="27" t="str" cm="1">
        <f t="array" ref="K83">IF(INDEX('ETAPA 2'!$B$106:$AT$171,$I83+1,K$50)=0,"",INDEX('ETAPA 2'!$B$106:$AT$171,$I83+1,K$50))</f>
        <v/>
      </c>
      <c r="L83" s="27" t="str" cm="1">
        <f t="array" ref="L83">IF(INDEX('ETAPA 2'!$B$106:$AT$171,$I83+1,L$50)=0,"",INDEX('ETAPA 2'!$B$106:$AT$171,$I83+1,L$50))</f>
        <v/>
      </c>
    </row>
    <row r="84" spans="1:12" x14ac:dyDescent="0.25">
      <c r="A84"/>
      <c r="B84"/>
      <c r="C84"/>
      <c r="D84"/>
      <c r="E84"/>
      <c r="F84"/>
      <c r="I84" s="26">
        <v>32</v>
      </c>
      <c r="J84" s="27" t="str" cm="1">
        <f t="array" ref="J84">IF(INDEX('ETAPA 2'!$B$106:$AT$171,$I84+1,J$50)=0,"",INDEX('ETAPA 2'!$B$106:$AT$171,$I84+1,J$50))</f>
        <v/>
      </c>
      <c r="K84" s="27" t="str" cm="1">
        <f t="array" ref="K84">IF(INDEX('ETAPA 2'!$B$106:$AT$171,$I84+1,K$50)=0,"",INDEX('ETAPA 2'!$B$106:$AT$171,$I84+1,K$50))</f>
        <v/>
      </c>
      <c r="L84" s="27" t="str" cm="1">
        <f t="array" ref="L84">IF(INDEX('ETAPA 2'!$B$106:$AT$171,$I84+1,L$50)=0,"",INDEX('ETAPA 2'!$B$106:$AT$171,$I84+1,L$50))</f>
        <v/>
      </c>
    </row>
    <row r="85" spans="1:12" x14ac:dyDescent="0.25">
      <c r="A85"/>
      <c r="B85"/>
      <c r="C85"/>
      <c r="D85"/>
      <c r="E85"/>
      <c r="F85"/>
      <c r="I85" s="26">
        <v>33</v>
      </c>
      <c r="J85" s="27" t="str" cm="1">
        <f t="array" ref="J85">IF(INDEX('ETAPA 2'!$B$106:$AT$171,$I85+1,J$50)=0,"",INDEX('ETAPA 2'!$B$106:$AT$171,$I85+1,J$50))</f>
        <v/>
      </c>
      <c r="K85" s="27" t="str" cm="1">
        <f t="array" ref="K85">IF(INDEX('ETAPA 2'!$B$106:$AT$171,$I85+1,K$50)=0,"",INDEX('ETAPA 2'!$B$106:$AT$171,$I85+1,K$50))</f>
        <v/>
      </c>
      <c r="L85" s="27" t="str" cm="1">
        <f t="array" ref="L85">IF(INDEX('ETAPA 2'!$B$106:$AT$171,$I85+1,L$50)=0,"",INDEX('ETAPA 2'!$B$106:$AT$171,$I85+1,L$50))</f>
        <v/>
      </c>
    </row>
    <row r="86" spans="1:12" x14ac:dyDescent="0.25">
      <c r="A86"/>
      <c r="B86"/>
      <c r="C86"/>
      <c r="D86"/>
      <c r="E86"/>
      <c r="F86"/>
      <c r="I86" s="26">
        <v>34</v>
      </c>
      <c r="J86" s="27" t="str" cm="1">
        <f t="array" ref="J86">IF(INDEX('ETAPA 2'!$B$106:$AT$171,$I86+1,J$50)=0,"",INDEX('ETAPA 2'!$B$106:$AT$171,$I86+1,J$50))</f>
        <v/>
      </c>
      <c r="K86" s="27" t="str" cm="1">
        <f t="array" ref="K86">IF(INDEX('ETAPA 2'!$B$106:$AT$171,$I86+1,K$50)=0,"",INDEX('ETAPA 2'!$B$106:$AT$171,$I86+1,K$50))</f>
        <v/>
      </c>
      <c r="L86" s="27" t="str" cm="1">
        <f t="array" ref="L86">IF(INDEX('ETAPA 2'!$B$106:$AT$171,$I86+1,L$50)=0,"",INDEX('ETAPA 2'!$B$106:$AT$171,$I86+1,L$50))</f>
        <v/>
      </c>
    </row>
    <row r="87" spans="1:12" x14ac:dyDescent="0.25">
      <c r="A87"/>
      <c r="B87"/>
      <c r="C87"/>
      <c r="D87"/>
      <c r="E87"/>
      <c r="F87"/>
      <c r="I87" s="26">
        <v>35</v>
      </c>
      <c r="J87" s="27" t="str" cm="1">
        <f t="array" ref="J87">IF(INDEX('ETAPA 2'!$B$106:$AT$171,$I87+1,J$50)=0,"",INDEX('ETAPA 2'!$B$106:$AT$171,$I87+1,J$50))</f>
        <v/>
      </c>
      <c r="K87" s="27" t="str" cm="1">
        <f t="array" ref="K87">IF(INDEX('ETAPA 2'!$B$106:$AT$171,$I87+1,K$50)=0,"",INDEX('ETAPA 2'!$B$106:$AT$171,$I87+1,K$50))</f>
        <v/>
      </c>
      <c r="L87" s="27" t="str" cm="1">
        <f t="array" ref="L87">IF(INDEX('ETAPA 2'!$B$106:$AT$171,$I87+1,L$50)=0,"",INDEX('ETAPA 2'!$B$106:$AT$171,$I87+1,L$50))</f>
        <v/>
      </c>
    </row>
    <row r="88" spans="1:12" x14ac:dyDescent="0.25">
      <c r="A88"/>
      <c r="B88"/>
      <c r="C88"/>
      <c r="D88"/>
      <c r="E88"/>
      <c r="F88"/>
      <c r="I88" s="26">
        <v>36</v>
      </c>
      <c r="J88" s="27" t="str" cm="1">
        <f t="array" ref="J88">IF(INDEX('ETAPA 2'!$B$106:$AT$171,$I88+1,J$50)=0,"",INDEX('ETAPA 2'!$B$106:$AT$171,$I88+1,J$50))</f>
        <v/>
      </c>
      <c r="K88" s="27" t="str" cm="1">
        <f t="array" ref="K88">IF(INDEX('ETAPA 2'!$B$106:$AT$171,$I88+1,K$50)=0,"",INDEX('ETAPA 2'!$B$106:$AT$171,$I88+1,K$50))</f>
        <v/>
      </c>
      <c r="L88" s="27" t="str" cm="1">
        <f t="array" ref="L88">IF(INDEX('ETAPA 2'!$B$106:$AT$171,$I88+1,L$50)=0,"",INDEX('ETAPA 2'!$B$106:$AT$171,$I88+1,L$50))</f>
        <v/>
      </c>
    </row>
    <row r="89" spans="1:12" x14ac:dyDescent="0.25">
      <c r="A89"/>
      <c r="B89"/>
      <c r="C89"/>
      <c r="D89"/>
      <c r="E89"/>
      <c r="F89"/>
      <c r="I89" s="26">
        <v>37</v>
      </c>
      <c r="J89" s="27" t="str" cm="1">
        <f t="array" ref="J89">IF(INDEX('ETAPA 2'!$B$106:$AT$171,$I89+1,J$50)=0,"",INDEX('ETAPA 2'!$B$106:$AT$171,$I89+1,J$50))</f>
        <v/>
      </c>
      <c r="K89" s="27" t="str" cm="1">
        <f t="array" ref="K89">IF(INDEX('ETAPA 2'!$B$106:$AT$171,$I89+1,K$50)=0,"",INDEX('ETAPA 2'!$B$106:$AT$171,$I89+1,K$50))</f>
        <v/>
      </c>
      <c r="L89" s="27" t="str" cm="1">
        <f t="array" ref="L89">IF(INDEX('ETAPA 2'!$B$106:$AT$171,$I89+1,L$50)=0,"",INDEX('ETAPA 2'!$B$106:$AT$171,$I89+1,L$50))</f>
        <v/>
      </c>
    </row>
    <row r="90" spans="1:12" x14ac:dyDescent="0.25">
      <c r="A90"/>
      <c r="B90"/>
      <c r="C90"/>
      <c r="D90"/>
      <c r="E90"/>
      <c r="F90"/>
      <c r="I90" s="26">
        <v>38</v>
      </c>
      <c r="J90" s="27" t="str" cm="1">
        <f t="array" ref="J90">IF(INDEX('ETAPA 2'!$B$106:$AT$171,$I90+1,J$50)=0,"",INDEX('ETAPA 2'!$B$106:$AT$171,$I90+1,J$50))</f>
        <v/>
      </c>
      <c r="K90" s="27" t="str" cm="1">
        <f t="array" ref="K90">IF(INDEX('ETAPA 2'!$B$106:$AT$171,$I90+1,K$50)=0,"",INDEX('ETAPA 2'!$B$106:$AT$171,$I90+1,K$50))</f>
        <v/>
      </c>
      <c r="L90" s="27" t="str" cm="1">
        <f t="array" ref="L90">IF(INDEX('ETAPA 2'!$B$106:$AT$171,$I90+1,L$50)=0,"",INDEX('ETAPA 2'!$B$106:$AT$171,$I90+1,L$50))</f>
        <v/>
      </c>
    </row>
    <row r="91" spans="1:12" x14ac:dyDescent="0.25">
      <c r="A91"/>
      <c r="B91"/>
      <c r="C91"/>
      <c r="D91"/>
      <c r="E91"/>
      <c r="F91"/>
      <c r="I91" s="26">
        <v>39</v>
      </c>
      <c r="J91" s="27" t="str" cm="1">
        <f t="array" ref="J91">IF(INDEX('ETAPA 2'!$B$106:$AT$171,$I91+1,J$50)=0,"",INDEX('ETAPA 2'!$B$106:$AT$171,$I91+1,J$50))</f>
        <v/>
      </c>
      <c r="K91" s="27" t="str" cm="1">
        <f t="array" ref="K91">IF(INDEX('ETAPA 2'!$B$106:$AT$171,$I91+1,K$50)=0,"",INDEX('ETAPA 2'!$B$106:$AT$171,$I91+1,K$50))</f>
        <v/>
      </c>
      <c r="L91" s="27" t="str" cm="1">
        <f t="array" ref="L91">IF(INDEX('ETAPA 2'!$B$106:$AT$171,$I91+1,L$50)=0,"",INDEX('ETAPA 2'!$B$106:$AT$171,$I91+1,L$50))</f>
        <v/>
      </c>
    </row>
    <row r="92" spans="1:12" x14ac:dyDescent="0.25">
      <c r="A92"/>
      <c r="B92"/>
      <c r="C92"/>
      <c r="D92"/>
      <c r="E92"/>
      <c r="F92"/>
      <c r="I92" s="26">
        <v>40</v>
      </c>
      <c r="J92" s="27" t="str" cm="1">
        <f t="array" ref="J92">IF(INDEX('ETAPA 2'!$B$106:$AT$171,$I92+1,J$50)=0,"",INDEX('ETAPA 2'!$B$106:$AT$171,$I92+1,J$50))</f>
        <v/>
      </c>
      <c r="K92" s="27" t="str" cm="1">
        <f t="array" ref="K92">IF(INDEX('ETAPA 2'!$B$106:$AT$171,$I92+1,K$50)=0,"",INDEX('ETAPA 2'!$B$106:$AT$171,$I92+1,K$50))</f>
        <v/>
      </c>
      <c r="L92" s="27" t="str" cm="1">
        <f t="array" ref="L92">IF(INDEX('ETAPA 2'!$B$106:$AT$171,$I92+1,L$50)=0,"",INDEX('ETAPA 2'!$B$106:$AT$171,$I92+1,L$50))</f>
        <v/>
      </c>
    </row>
    <row r="93" spans="1:12" x14ac:dyDescent="0.25">
      <c r="A93"/>
      <c r="B93"/>
      <c r="C93"/>
      <c r="D93"/>
      <c r="E93"/>
      <c r="F93"/>
      <c r="I93" s="26">
        <v>41</v>
      </c>
      <c r="J93" s="27" t="str" cm="1">
        <f t="array" ref="J93">IF(INDEX('ETAPA 2'!$B$106:$AT$171,$I93+1,J$50)=0,"",INDEX('ETAPA 2'!$B$106:$AT$171,$I93+1,J$50))</f>
        <v/>
      </c>
      <c r="K93" s="27" t="str" cm="1">
        <f t="array" ref="K93">IF(INDEX('ETAPA 2'!$B$106:$AT$171,$I93+1,K$50)=0,"",INDEX('ETAPA 2'!$B$106:$AT$171,$I93+1,K$50))</f>
        <v/>
      </c>
      <c r="L93" s="27" t="str" cm="1">
        <f t="array" ref="L93">IF(INDEX('ETAPA 2'!$B$106:$AT$171,$I93+1,L$50)=0,"",INDEX('ETAPA 2'!$B$106:$AT$171,$I93+1,L$50))</f>
        <v/>
      </c>
    </row>
    <row r="94" spans="1:12" x14ac:dyDescent="0.25">
      <c r="A94"/>
      <c r="B94"/>
      <c r="C94"/>
      <c r="D94"/>
      <c r="E94"/>
      <c r="F94"/>
      <c r="I94" s="26">
        <v>42</v>
      </c>
      <c r="J94" s="27" t="str" cm="1">
        <f t="array" ref="J94">IF(INDEX('ETAPA 2'!$B$106:$AT$171,$I94+1,J$50)=0,"",INDEX('ETAPA 2'!$B$106:$AT$171,$I94+1,J$50))</f>
        <v/>
      </c>
      <c r="K94" s="27" t="str" cm="1">
        <f t="array" ref="K94">IF(INDEX('ETAPA 2'!$B$106:$AT$171,$I94+1,K$50)=0,"",INDEX('ETAPA 2'!$B$106:$AT$171,$I94+1,K$50))</f>
        <v/>
      </c>
      <c r="L94" s="27" t="str" cm="1">
        <f t="array" ref="L94">IF(INDEX('ETAPA 2'!$B$106:$AT$171,$I94+1,L$50)=0,"",INDEX('ETAPA 2'!$B$106:$AT$171,$I94+1,L$50))</f>
        <v/>
      </c>
    </row>
    <row r="95" spans="1:12" x14ac:dyDescent="0.25">
      <c r="A95"/>
      <c r="B95"/>
      <c r="C95"/>
      <c r="D95"/>
      <c r="E95"/>
      <c r="F95"/>
      <c r="I95" s="26">
        <v>43</v>
      </c>
      <c r="J95" s="27" t="str" cm="1">
        <f t="array" ref="J95">IF(INDEX('ETAPA 2'!$B$106:$AT$171,$I95+1,J$50)=0,"",INDEX('ETAPA 2'!$B$106:$AT$171,$I95+1,J$50))</f>
        <v/>
      </c>
      <c r="K95" s="27" t="str" cm="1">
        <f t="array" ref="K95">IF(INDEX('ETAPA 2'!$B$106:$AT$171,$I95+1,K$50)=0,"",INDEX('ETAPA 2'!$B$106:$AT$171,$I95+1,K$50))</f>
        <v/>
      </c>
      <c r="L95" s="27" t="str" cm="1">
        <f t="array" ref="L95">IF(INDEX('ETAPA 2'!$B$106:$AT$171,$I95+1,L$50)=0,"",INDEX('ETAPA 2'!$B$106:$AT$171,$I95+1,L$50))</f>
        <v/>
      </c>
    </row>
    <row r="96" spans="1:12" x14ac:dyDescent="0.25">
      <c r="A96"/>
      <c r="B96"/>
      <c r="C96"/>
      <c r="D96"/>
      <c r="E96"/>
      <c r="F96"/>
      <c r="I96" s="26">
        <v>44</v>
      </c>
      <c r="J96" s="27" t="str" cm="1">
        <f t="array" ref="J96">IF(INDEX('ETAPA 2'!$B$106:$AT$171,$I96+1,J$50)=0,"",INDEX('ETAPA 2'!$B$106:$AT$171,$I96+1,J$50))</f>
        <v/>
      </c>
      <c r="K96" s="27" t="str" cm="1">
        <f t="array" ref="K96">IF(INDEX('ETAPA 2'!$B$106:$AT$171,$I96+1,K$50)=0,"",INDEX('ETAPA 2'!$B$106:$AT$171,$I96+1,K$50))</f>
        <v/>
      </c>
      <c r="L96" s="27" t="str" cm="1">
        <f t="array" ref="L96">IF(INDEX('ETAPA 2'!$B$106:$AT$171,$I96+1,L$50)=0,"",INDEX('ETAPA 2'!$B$106:$AT$171,$I96+1,L$50))</f>
        <v/>
      </c>
    </row>
    <row r="97" spans="1:17" x14ac:dyDescent="0.25">
      <c r="A97"/>
      <c r="B97"/>
      <c r="C97"/>
      <c r="D97"/>
      <c r="E97"/>
      <c r="F97"/>
      <c r="I97" s="26">
        <v>45</v>
      </c>
      <c r="J97" s="27" t="str" cm="1">
        <f t="array" ref="J97">IF(INDEX('ETAPA 2'!$B$106:$AT$171,$I97+1,J$50)=0,"",INDEX('ETAPA 2'!$B$106:$AT$171,$I97+1,J$50))</f>
        <v/>
      </c>
      <c r="K97" s="27" t="str" cm="1">
        <f t="array" ref="K97">IF(INDEX('ETAPA 2'!$B$106:$AT$171,$I97+1,K$50)=0,"",INDEX('ETAPA 2'!$B$106:$AT$171,$I97+1,K$50))</f>
        <v/>
      </c>
      <c r="L97" s="27" t="str" cm="1">
        <f t="array" ref="L97">IF(INDEX('ETAPA 2'!$B$106:$AT$171,$I97+1,L$50)=0,"",INDEX('ETAPA 2'!$B$106:$AT$171,$I97+1,L$50))</f>
        <v/>
      </c>
    </row>
    <row r="98" spans="1:17" x14ac:dyDescent="0.25">
      <c r="A98"/>
      <c r="B98"/>
      <c r="C98"/>
      <c r="D98"/>
      <c r="E98"/>
      <c r="F98"/>
    </row>
    <row r="99" spans="1:17" x14ac:dyDescent="0.25">
      <c r="A99"/>
      <c r="B99"/>
      <c r="C99"/>
      <c r="D99"/>
      <c r="E99"/>
      <c r="F99"/>
    </row>
    <row r="100" spans="1:17" x14ac:dyDescent="0.25">
      <c r="A100"/>
      <c r="B100"/>
      <c r="C100"/>
      <c r="D100"/>
      <c r="E100"/>
      <c r="F100"/>
    </row>
    <row r="101" spans="1:17" x14ac:dyDescent="0.25">
      <c r="A101"/>
      <c r="B101"/>
      <c r="C101"/>
      <c r="D101"/>
      <c r="E101"/>
      <c r="F101"/>
    </row>
    <row r="102" spans="1:17" x14ac:dyDescent="0.25">
      <c r="A102"/>
      <c r="B102"/>
      <c r="C102"/>
      <c r="D102"/>
      <c r="E102"/>
      <c r="F102"/>
    </row>
    <row r="103" spans="1:17" x14ac:dyDescent="0.25">
      <c r="A103"/>
      <c r="B103"/>
      <c r="C103"/>
      <c r="D103"/>
      <c r="E103"/>
      <c r="F103"/>
    </row>
    <row r="104" spans="1:17" x14ac:dyDescent="0.25">
      <c r="A104"/>
      <c r="B104"/>
      <c r="C104"/>
      <c r="D104"/>
      <c r="E104"/>
      <c r="F104"/>
    </row>
    <row r="105" spans="1:17" ht="18" x14ac:dyDescent="0.2">
      <c r="A105" s="5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/>
    </row>
    <row r="106" spans="1:17" ht="30" x14ac:dyDescent="0.2">
      <c r="A106" s="4" t="s">
        <v>8</v>
      </c>
      <c r="B106" s="3" t="s">
        <v>11</v>
      </c>
      <c r="C106" s="3" t="s">
        <v>10</v>
      </c>
      <c r="D106" s="3" t="s">
        <v>9</v>
      </c>
      <c r="E106" s="3" t="s">
        <v>12</v>
      </c>
      <c r="F106" s="3" t="s">
        <v>25</v>
      </c>
      <c r="G106" s="3" t="s">
        <v>17</v>
      </c>
      <c r="H106" s="3" t="s">
        <v>26</v>
      </c>
      <c r="I106" s="3" t="s">
        <v>22</v>
      </c>
      <c r="J106" s="3" t="s">
        <v>27</v>
      </c>
      <c r="K106" s="3" t="s">
        <v>28</v>
      </c>
      <c r="L106" s="3" t="s">
        <v>13</v>
      </c>
      <c r="M106" s="3" t="s">
        <v>23</v>
      </c>
      <c r="N106" s="3" t="s">
        <v>18</v>
      </c>
      <c r="O106" s="3" t="s">
        <v>29</v>
      </c>
      <c r="P106" s="3" t="s">
        <v>19</v>
      </c>
      <c r="Q106" s="3"/>
    </row>
    <row r="107" spans="1:17" ht="12.75" x14ac:dyDescent="0.2">
      <c r="A107" s="2">
        <v>1</v>
      </c>
      <c r="B107" s="1">
        <v>4.6759259259257675E-6</v>
      </c>
      <c r="C107" s="1">
        <v>1.3368055555562685E-5</v>
      </c>
      <c r="D107" s="1">
        <v>2.236111111110408E-5</v>
      </c>
      <c r="E107" s="1">
        <v>4.236111111101783E-6</v>
      </c>
      <c r="F107" s="1">
        <v>4.7523148148146907E-5</v>
      </c>
      <c r="G107" s="1">
        <v>2.3842592592620854E-6</v>
      </c>
      <c r="H107" s="1">
        <v>5.0636574074072521E-5</v>
      </c>
      <c r="I107" s="1">
        <v>3.7349537037034523E-5</v>
      </c>
      <c r="J107" s="1">
        <v>4.2268518518521017E-5</v>
      </c>
      <c r="K107" s="1">
        <v>5.2546296296292834E-5</v>
      </c>
      <c r="L107" s="1">
        <v>2.8692129629634367E-5</v>
      </c>
      <c r="M107" s="1">
        <v>3.1851851851846824E-5</v>
      </c>
      <c r="N107" s="1">
        <v>0</v>
      </c>
      <c r="O107" s="1">
        <v>3.9351851851850855E-5</v>
      </c>
      <c r="P107" s="1">
        <v>5.2800925925921964E-5</v>
      </c>
      <c r="Q107" s="1"/>
    </row>
    <row r="108" spans="1:17" ht="12.75" x14ac:dyDescent="0.2">
      <c r="A108" s="2">
        <v>2</v>
      </c>
      <c r="B108" s="1">
        <v>4.7453703703674143E-6</v>
      </c>
      <c r="C108" s="1">
        <v>1.3414351851856248E-5</v>
      </c>
      <c r="D108" s="1">
        <v>1.6284722222212463E-5</v>
      </c>
      <c r="E108" s="1">
        <v>1.0115740740728732E-5</v>
      </c>
      <c r="F108" s="1">
        <v>3.8831018518514651E-5</v>
      </c>
      <c r="G108" s="1">
        <v>0</v>
      </c>
      <c r="H108" s="1">
        <v>4.9525462962958684E-5</v>
      </c>
      <c r="I108" s="1">
        <v>2.8715277777772693E-5</v>
      </c>
      <c r="J108" s="1">
        <v>3.388888888888864E-5</v>
      </c>
      <c r="K108" s="1">
        <v>5.1226851851845492E-5</v>
      </c>
      <c r="L108" s="1">
        <v>2.2349537037039255E-5</v>
      </c>
      <c r="M108" s="1">
        <v>2.3958333333325707E-5</v>
      </c>
      <c r="N108" s="1">
        <v>5.9837962962936472E-6</v>
      </c>
      <c r="O108" s="1">
        <v>6.8055555555551891E-5</v>
      </c>
      <c r="P108" s="1">
        <v>6.8645833333326597E-5</v>
      </c>
      <c r="Q108" s="1"/>
    </row>
    <row r="109" spans="1:17" ht="12.75" x14ac:dyDescent="0.2">
      <c r="A109" s="2">
        <v>3</v>
      </c>
      <c r="B109" s="1">
        <v>1.9907407407377363E-6</v>
      </c>
      <c r="C109" s="1">
        <v>3.5474537037041322E-5</v>
      </c>
      <c r="D109" s="1">
        <v>3.0347222222212433E-5</v>
      </c>
      <c r="E109" s="1">
        <v>1.378472222221018E-5</v>
      </c>
      <c r="F109" s="1">
        <v>5.6192129629626091E-5</v>
      </c>
      <c r="G109" s="1">
        <v>0</v>
      </c>
      <c r="H109" s="1">
        <v>6.2789351851847731E-5</v>
      </c>
      <c r="I109" s="1">
        <v>5.7812499999994934E-5</v>
      </c>
      <c r="J109" s="1">
        <v>6.428240740740743E-5</v>
      </c>
      <c r="K109" s="1">
        <v>6.7395833333326865E-5</v>
      </c>
      <c r="L109" s="1">
        <v>6.9513888888891092E-5</v>
      </c>
      <c r="M109" s="1">
        <v>4.2604166666659112E-5</v>
      </c>
      <c r="N109" s="1">
        <v>1.0138888888886356E-5</v>
      </c>
      <c r="O109" s="1">
        <v>8.6203703703699886E-5</v>
      </c>
      <c r="P109" s="1">
        <v>8.6782407407400876E-5</v>
      </c>
      <c r="Q109" s="1"/>
    </row>
    <row r="110" spans="1:17" ht="12.75" x14ac:dyDescent="0.2">
      <c r="A110" s="2">
        <v>4</v>
      </c>
      <c r="B110" s="1">
        <v>0</v>
      </c>
      <c r="C110" s="1">
        <v>3.6076388888896249E-5</v>
      </c>
      <c r="D110" s="1">
        <v>3.2685185185178569E-5</v>
      </c>
      <c r="E110" s="1">
        <v>1.0324074074064948E-5</v>
      </c>
      <c r="F110" s="1">
        <v>5.69212962962958E-5</v>
      </c>
      <c r="G110" s="1">
        <v>1.192129629632669E-6</v>
      </c>
      <c r="H110" s="1">
        <v>6.0115740740739922E-5</v>
      </c>
      <c r="I110" s="1">
        <v>6.5173611111109166E-5</v>
      </c>
      <c r="J110" s="1">
        <v>6.7650462962965969E-5</v>
      </c>
      <c r="K110" s="1">
        <v>6.9710648148144701E-5</v>
      </c>
      <c r="L110" s="1">
        <v>7.2685185185190383E-5</v>
      </c>
      <c r="M110" s="1">
        <v>3.962962962962514E-5</v>
      </c>
      <c r="N110" s="1">
        <v>6.215277777778163E-6</v>
      </c>
      <c r="O110" s="1">
        <v>1.022916666666659E-4</v>
      </c>
      <c r="P110" s="1">
        <v>1.0283564814814487E-4</v>
      </c>
      <c r="Q110" s="1"/>
    </row>
    <row r="111" spans="1:17" ht="12.75" x14ac:dyDescent="0.2">
      <c r="A111" s="2">
        <v>5</v>
      </c>
      <c r="B111" s="1">
        <v>0</v>
      </c>
      <c r="C111" s="1">
        <v>3.486111111111875E-5</v>
      </c>
      <c r="D111" s="1">
        <v>2.9178240740734135E-5</v>
      </c>
      <c r="E111" s="1">
        <v>8.9814814814722331E-6</v>
      </c>
      <c r="F111" s="1">
        <v>5.8576388888888394E-5</v>
      </c>
      <c r="G111" s="1">
        <v>3.2986111111145064E-6</v>
      </c>
      <c r="H111" s="1">
        <v>5.9837962962962059E-5</v>
      </c>
      <c r="I111" s="1">
        <v>7.4004629629627859E-5</v>
      </c>
      <c r="J111" s="1">
        <v>6.8773148148151136E-5</v>
      </c>
      <c r="K111" s="1">
        <v>7.3773148148144861E-5</v>
      </c>
      <c r="L111" s="1">
        <v>7.598379629630142E-5</v>
      </c>
      <c r="M111" s="1">
        <v>4.1006944444440304E-5</v>
      </c>
      <c r="N111" s="1">
        <v>4.5601851851855696E-6</v>
      </c>
      <c r="O111" s="1">
        <v>1.1806712962962899E-4</v>
      </c>
      <c r="P111" s="1">
        <v>1.1840277777777457E-4</v>
      </c>
      <c r="Q111" s="1"/>
    </row>
    <row r="112" spans="1:17" ht="12.75" x14ac:dyDescent="0.2">
      <c r="A112" s="2">
        <v>6</v>
      </c>
      <c r="B112" s="1">
        <v>0</v>
      </c>
      <c r="C112" s="1">
        <v>3.3761574074081882E-5</v>
      </c>
      <c r="D112" s="1">
        <v>2.6724537037029969E-5</v>
      </c>
      <c r="E112" s="1">
        <v>9.4675925925834931E-6</v>
      </c>
      <c r="F112" s="1">
        <v>6.2002314814814212E-5</v>
      </c>
      <c r="G112" s="1">
        <v>3.7268518518554505E-6</v>
      </c>
      <c r="H112" s="1">
        <v>6.5300925925925249E-5</v>
      </c>
      <c r="I112" s="1">
        <v>8.0659722222220682E-5</v>
      </c>
      <c r="J112" s="1">
        <v>7.1562500000003047E-5</v>
      </c>
      <c r="K112" s="1">
        <v>7.2916666666662973E-5</v>
      </c>
      <c r="L112" s="1">
        <v>8.4004629629634391E-5</v>
      </c>
      <c r="M112" s="1">
        <v>4.6226851851847647E-5</v>
      </c>
      <c r="N112" s="1">
        <v>6.3541666666666607E-6</v>
      </c>
      <c r="O112" s="1">
        <v>1.4276620370370311E-4</v>
      </c>
      <c r="P112" s="1">
        <v>1.4336805555555197E-4</v>
      </c>
      <c r="Q112" s="1"/>
    </row>
    <row r="113" spans="1:17" ht="12.75" x14ac:dyDescent="0.2">
      <c r="A113" s="2">
        <v>7</v>
      </c>
      <c r="B113" s="1">
        <v>0</v>
      </c>
      <c r="C113" s="1">
        <v>3.1932870370378341E-5</v>
      </c>
      <c r="D113" s="1">
        <v>2.8668981481474141E-5</v>
      </c>
      <c r="E113" s="1">
        <v>1.6458333333324061E-5</v>
      </c>
      <c r="F113" s="1">
        <v>6.2592592592592387E-5</v>
      </c>
      <c r="G113" s="1">
        <v>2.6851851851888986E-6</v>
      </c>
      <c r="H113" s="1">
        <v>6.7812499999999297E-5</v>
      </c>
      <c r="I113" s="1">
        <v>9.2384259259257334E-5</v>
      </c>
      <c r="J113" s="1">
        <v>7.180555555555846E-5</v>
      </c>
      <c r="K113" s="1">
        <v>7.2581018518514361E-5</v>
      </c>
      <c r="L113" s="1">
        <v>8.5358796296301255E-5</v>
      </c>
      <c r="M113" s="1">
        <v>4.7268518518514199E-5</v>
      </c>
      <c r="N113" s="1">
        <v>6.2037037037035794E-6</v>
      </c>
      <c r="O113" s="1">
        <v>1.6542824074074029E-4</v>
      </c>
      <c r="P113" s="1">
        <v>1.6614583333332978E-4</v>
      </c>
      <c r="Q113" s="1"/>
    </row>
    <row r="114" spans="1:17" ht="12.75" x14ac:dyDescent="0.2">
      <c r="A114" s="2">
        <v>8</v>
      </c>
      <c r="B114" s="1">
        <v>0</v>
      </c>
      <c r="C114" s="1">
        <v>2.9421296296304293E-5</v>
      </c>
      <c r="D114" s="1">
        <v>2.4155092592585171E-5</v>
      </c>
      <c r="E114" s="1">
        <v>1.6678240740732042E-5</v>
      </c>
      <c r="F114" s="1">
        <v>6.1504629629630103E-5</v>
      </c>
      <c r="G114" s="1">
        <v>1.7245370370413959E-6</v>
      </c>
      <c r="H114" s="1">
        <v>6.804398148148056E-5</v>
      </c>
      <c r="I114" s="1">
        <v>1.0608796296296148E-4</v>
      </c>
      <c r="J114" s="1">
        <v>8.346064814815108E-5</v>
      </c>
      <c r="K114" s="1">
        <v>7.4895833333329595E-5</v>
      </c>
      <c r="L114" s="1">
        <v>8.5219907407412324E-5</v>
      </c>
      <c r="M114" s="1">
        <v>4.7152777777773568E-5</v>
      </c>
      <c r="N114" s="1">
        <v>6.8749999999999367E-6</v>
      </c>
      <c r="O114" s="1">
        <v>1.835763888888885E-4</v>
      </c>
      <c r="P114" s="1">
        <v>1.8366898148147823E-4</v>
      </c>
      <c r="Q114" s="1"/>
    </row>
    <row r="115" spans="1:17" ht="12.75" x14ac:dyDescent="0.2">
      <c r="A115" s="2">
        <v>9</v>
      </c>
      <c r="B115" s="1">
        <v>0</v>
      </c>
      <c r="C115" s="1">
        <v>2.7847222222230315E-5</v>
      </c>
      <c r="D115" s="1">
        <v>2.4097222222215289E-5</v>
      </c>
      <c r="E115" s="1">
        <v>1.5115740740732214E-5</v>
      </c>
      <c r="F115" s="1">
        <v>6.0196759259259838E-5</v>
      </c>
      <c r="G115" s="1">
        <v>2.3379629629678711E-6</v>
      </c>
      <c r="H115" s="1">
        <v>6.9421296296295724E-5</v>
      </c>
      <c r="I115" s="1">
        <v>1.0762731481481387E-4</v>
      </c>
      <c r="J115" s="1">
        <v>8.7164351851855629E-5</v>
      </c>
      <c r="K115" s="1">
        <v>7.1909722222218871E-5</v>
      </c>
      <c r="L115" s="1">
        <v>8.9756944444449593E-5</v>
      </c>
      <c r="M115" s="1">
        <v>4.6157407407403615E-5</v>
      </c>
      <c r="N115" s="1">
        <v>8.8078703703708267E-6</v>
      </c>
      <c r="O115" s="1">
        <v>2.0209490740740778E-4</v>
      </c>
      <c r="P115" s="1">
        <v>2.0239583333333047E-4</v>
      </c>
      <c r="Q115" s="1"/>
    </row>
    <row r="116" spans="1:17" ht="12.75" x14ac:dyDescent="0.2">
      <c r="A116" s="2">
        <v>10</v>
      </c>
      <c r="B116" s="1">
        <v>0</v>
      </c>
      <c r="C116" s="1">
        <v>2.4768518518526392E-5</v>
      </c>
      <c r="D116" s="1">
        <v>2.0370370370363308E-5</v>
      </c>
      <c r="E116" s="1">
        <v>2.0277777777769242E-5</v>
      </c>
      <c r="F116" s="1">
        <v>5.6967592592592833E-5</v>
      </c>
      <c r="G116" s="1">
        <v>2.1527777777832074E-6</v>
      </c>
      <c r="H116" s="1">
        <v>6.2986111111110882E-5</v>
      </c>
      <c r="I116" s="1">
        <v>1.0407407407407327E-4</v>
      </c>
      <c r="J116" s="1">
        <v>9.7893518518522328E-5</v>
      </c>
      <c r="K116" s="1">
        <v>6.6331018518515049E-5</v>
      </c>
      <c r="L116" s="1">
        <v>9.9849537037042385E-5</v>
      </c>
      <c r="M116" s="1">
        <v>4.3043981481477242E-5</v>
      </c>
      <c r="N116" s="1">
        <v>2.7225694444444476E-4</v>
      </c>
      <c r="O116" s="1">
        <v>2.2091435185185235E-4</v>
      </c>
      <c r="P116" s="1">
        <v>2.7284722222221947E-4</v>
      </c>
      <c r="Q116" s="1"/>
    </row>
    <row r="117" spans="1:17" ht="12.75" x14ac:dyDescent="0.2">
      <c r="A117" s="2">
        <v>11</v>
      </c>
      <c r="B117" s="1">
        <v>0</v>
      </c>
      <c r="C117" s="1">
        <v>2.6967592592600995E-5</v>
      </c>
      <c r="D117" s="1">
        <v>2.2754629629622575E-5</v>
      </c>
      <c r="E117" s="1">
        <v>2.662037037036262E-5</v>
      </c>
      <c r="F117" s="1">
        <v>5.7581018518519309E-5</v>
      </c>
      <c r="G117" s="1">
        <v>2.9432870370375841E-5</v>
      </c>
      <c r="H117" s="1">
        <v>6.2465277777777606E-5</v>
      </c>
      <c r="I117" s="1">
        <v>1.1221064814814774E-4</v>
      </c>
      <c r="J117" s="1">
        <v>1.0364583333333753E-4</v>
      </c>
      <c r="K117" s="1">
        <v>6.4803240740736803E-5</v>
      </c>
      <c r="L117" s="1">
        <v>1.0959490740741241E-4</v>
      </c>
      <c r="M117" s="1">
        <v>3.9988425925922486E-5</v>
      </c>
      <c r="N117" s="1">
        <v>2.7971064814814872E-4</v>
      </c>
      <c r="O117" s="1">
        <v>2.3643518518518501E-4</v>
      </c>
      <c r="P117" s="1">
        <v>2.8017361111110778E-4</v>
      </c>
      <c r="Q117" s="1"/>
    </row>
    <row r="118" spans="1:17" ht="12.75" x14ac:dyDescent="0.2">
      <c r="A118" s="2">
        <v>12</v>
      </c>
      <c r="B118" s="1">
        <v>0</v>
      </c>
      <c r="C118" s="1">
        <v>2.6469907407416018E-5</v>
      </c>
      <c r="D118" s="1">
        <v>2.8148148148141733E-5</v>
      </c>
      <c r="E118" s="1">
        <v>2.7488425925918658E-5</v>
      </c>
      <c r="F118" s="1">
        <v>5.606481481481608E-5</v>
      </c>
      <c r="G118" s="1">
        <v>3.3564814814819599E-5</v>
      </c>
      <c r="H118" s="1">
        <v>5.8969907407406888E-5</v>
      </c>
      <c r="I118" s="1">
        <v>1.1385416666666662E-4</v>
      </c>
      <c r="J118" s="1">
        <v>1.0803240740741085E-4</v>
      </c>
      <c r="K118" s="1">
        <v>6.1215277777774621E-5</v>
      </c>
      <c r="L118" s="1">
        <v>1.1140046296296766E-4</v>
      </c>
      <c r="M118" s="1">
        <v>4.1539351851848164E-5</v>
      </c>
      <c r="N118" s="1">
        <v>2.8031250000000105E-4</v>
      </c>
      <c r="O118" s="1">
        <v>2.5680555555555526E-4</v>
      </c>
      <c r="P118" s="1">
        <v>2.8056712962962541E-4</v>
      </c>
      <c r="Q118" s="1"/>
    </row>
    <row r="119" spans="1:17" ht="12.75" x14ac:dyDescent="0.2">
      <c r="A119" s="2">
        <v>13</v>
      </c>
      <c r="B119" s="1">
        <v>0</v>
      </c>
      <c r="C119" s="1">
        <v>2.7685185185193084E-5</v>
      </c>
      <c r="D119" s="1">
        <v>3.3993055555549267E-5</v>
      </c>
      <c r="E119" s="1">
        <v>3.3379629629621058E-5</v>
      </c>
      <c r="F119" s="1">
        <v>5.3506944444444565E-5</v>
      </c>
      <c r="G119" s="1">
        <v>3.8425925925929597E-5</v>
      </c>
      <c r="H119" s="1">
        <v>5.5081018518516808E-5</v>
      </c>
      <c r="I119" s="1">
        <v>1.2510416666666573E-4</v>
      </c>
      <c r="J119" s="1">
        <v>1.1343750000000243E-4</v>
      </c>
      <c r="K119" s="1">
        <v>6.1342592592588535E-5</v>
      </c>
      <c r="L119" s="1">
        <v>1.1733796296296665E-4</v>
      </c>
      <c r="M119" s="1">
        <v>3.9618055555551424E-5</v>
      </c>
      <c r="N119" s="1">
        <v>2.7968750000000042E-4</v>
      </c>
      <c r="O119" s="1">
        <v>2.7388888888888775E-4</v>
      </c>
      <c r="P119" s="1">
        <v>2.8018518518518019E-4</v>
      </c>
      <c r="Q119" s="1"/>
    </row>
    <row r="120" spans="1:17" ht="12.75" x14ac:dyDescent="0.2">
      <c r="A120" s="2">
        <v>14</v>
      </c>
      <c r="B120" s="1">
        <v>0</v>
      </c>
      <c r="C120" s="1">
        <v>2.9803240740748638E-5</v>
      </c>
      <c r="D120" s="1">
        <v>3.1238425925920674E-5</v>
      </c>
      <c r="E120" s="1">
        <v>3.0914351851844477E-5</v>
      </c>
      <c r="F120" s="1">
        <v>5.3854166666667327E-5</v>
      </c>
      <c r="G120" s="1">
        <v>4.438657407407863E-5</v>
      </c>
      <c r="H120" s="1">
        <v>5.2557870370369478E-5</v>
      </c>
      <c r="I120" s="1">
        <v>1.2474537037037055E-4</v>
      </c>
      <c r="J120" s="1">
        <v>1.1744212962963227E-4</v>
      </c>
      <c r="K120" s="1">
        <v>5.9618055555552343E-5</v>
      </c>
      <c r="L120" s="1">
        <v>1.2105324074074449E-4</v>
      </c>
      <c r="M120" s="1">
        <v>4.200231481481069E-5</v>
      </c>
      <c r="N120" s="1">
        <v>2.8283564814814838E-4</v>
      </c>
      <c r="O120" s="1">
        <v>2.9837962962962934E-4</v>
      </c>
      <c r="P120" s="1">
        <v>2.9862268518518129E-4</v>
      </c>
      <c r="Q120" s="1"/>
    </row>
    <row r="121" spans="1:17" ht="12.75" x14ac:dyDescent="0.2">
      <c r="A121" s="2">
        <v>15</v>
      </c>
      <c r="B121" s="1">
        <v>0</v>
      </c>
      <c r="C121" s="1">
        <v>3.1365740740748466E-5</v>
      </c>
      <c r="D121" s="1">
        <v>3.8414351851846773E-5</v>
      </c>
      <c r="E121" s="1">
        <v>3.7685185185178799E-5</v>
      </c>
      <c r="F121" s="1">
        <v>5.159722222222371E-5</v>
      </c>
      <c r="G121" s="1">
        <v>4.5219907407412219E-5</v>
      </c>
      <c r="H121" s="1">
        <v>4.8738425925926032E-5</v>
      </c>
      <c r="I121" s="1">
        <v>1.259259259259269E-4</v>
      </c>
      <c r="J121" s="1">
        <v>1.2060185185185437E-4</v>
      </c>
      <c r="K121" s="1">
        <v>5.9999999999997555E-5</v>
      </c>
      <c r="L121" s="1">
        <v>1.2423611111111489E-4</v>
      </c>
      <c r="M121" s="1">
        <v>4.3460648148144904E-5</v>
      </c>
      <c r="N121" s="1">
        <v>2.9181712962962972E-4</v>
      </c>
      <c r="O121" s="1">
        <v>3.2071759259259293E-4</v>
      </c>
      <c r="P121" s="1">
        <v>3.2134259259259008E-4</v>
      </c>
      <c r="Q121" s="1"/>
    </row>
    <row r="122" spans="1:17" ht="12.75" x14ac:dyDescent="0.2">
      <c r="A122" s="2">
        <v>16</v>
      </c>
      <c r="B122" s="1">
        <v>0</v>
      </c>
      <c r="C122" s="1">
        <v>3.1099537037044753E-5</v>
      </c>
      <c r="D122" s="1">
        <v>3.5231481481476368E-5</v>
      </c>
      <c r="E122" s="1">
        <v>4.7395833333328113E-5</v>
      </c>
      <c r="F122" s="1">
        <v>5.473379629629925E-5</v>
      </c>
      <c r="G122" s="1">
        <v>6.3333333333338848E-5</v>
      </c>
      <c r="H122" s="1">
        <v>5.295138888888884E-5</v>
      </c>
      <c r="I122" s="1">
        <v>1.2637731481481701E-4</v>
      </c>
      <c r="J122" s="1">
        <v>1.2049768518518876E-4</v>
      </c>
      <c r="K122" s="1">
        <v>6.3194444444442111E-5</v>
      </c>
      <c r="L122" s="1">
        <v>1.6458333333333776E-4</v>
      </c>
      <c r="M122" s="1">
        <v>5.9942129629626806E-5</v>
      </c>
      <c r="N122" s="1">
        <v>2.9321759259259318E-4</v>
      </c>
      <c r="O122" s="1">
        <v>3.3594907407407532E-4</v>
      </c>
      <c r="P122" s="1">
        <v>3.3668981481481224E-4</v>
      </c>
      <c r="Q122" s="1"/>
    </row>
    <row r="123" spans="1:17" ht="12.75" x14ac:dyDescent="0.2">
      <c r="A123" s="2">
        <v>17</v>
      </c>
      <c r="B123" s="1">
        <v>0</v>
      </c>
      <c r="C123" s="1">
        <v>3.722222222223015E-5</v>
      </c>
      <c r="D123" s="1">
        <v>3.8587962962959022E-5</v>
      </c>
      <c r="E123" s="1">
        <v>4.8391203703699801E-5</v>
      </c>
      <c r="F123" s="1">
        <v>5.4837962962966599E-5</v>
      </c>
      <c r="G123" s="1">
        <v>1.1153935185185745E-4</v>
      </c>
      <c r="H123" s="1">
        <v>5.3634259259260214E-5</v>
      </c>
      <c r="I123" s="1">
        <v>1.3493055555555827E-4</v>
      </c>
      <c r="J123" s="1">
        <v>1.2781250000000466E-4</v>
      </c>
      <c r="K123" s="1">
        <v>1.8781249999999874E-4</v>
      </c>
      <c r="L123" s="1">
        <v>1.7710648148148642E-4</v>
      </c>
      <c r="M123" s="1">
        <v>1.0824074074073861E-4</v>
      </c>
      <c r="N123" s="1">
        <v>3.016435185185188E-4</v>
      </c>
      <c r="O123" s="1">
        <v>3.5356481481481697E-4</v>
      </c>
      <c r="P123" s="1">
        <v>3.5377314814814646E-4</v>
      </c>
      <c r="Q123" s="1"/>
    </row>
    <row r="124" spans="1:17" ht="12.75" x14ac:dyDescent="0.2">
      <c r="A124" s="2">
        <v>18</v>
      </c>
      <c r="B124" s="1">
        <v>0</v>
      </c>
      <c r="C124" s="1">
        <v>4.2766203703711522E-5</v>
      </c>
      <c r="D124" s="1">
        <v>4.395833333332988E-5</v>
      </c>
      <c r="E124" s="1">
        <v>6.199074074073746E-5</v>
      </c>
      <c r="F124" s="1">
        <v>6.5069444444447455E-5</v>
      </c>
      <c r="G124" s="1">
        <v>1.287268518518573E-4</v>
      </c>
      <c r="H124" s="1">
        <v>6.6967592592594161E-5</v>
      </c>
      <c r="I124" s="1">
        <v>1.4385416666666886E-4</v>
      </c>
      <c r="J124" s="1">
        <v>1.3443287037037503E-4</v>
      </c>
      <c r="K124" s="1">
        <v>1.9243055555555506E-4</v>
      </c>
      <c r="L124" s="1">
        <v>1.8795138888889375E-4</v>
      </c>
      <c r="M124" s="1">
        <v>1.3114583333333034E-4</v>
      </c>
      <c r="N124" s="1">
        <v>3.0635416666666658E-4</v>
      </c>
      <c r="O124" s="1">
        <v>3.7275462962963087E-4</v>
      </c>
      <c r="P124" s="1">
        <v>3.7348379629629537E-4</v>
      </c>
      <c r="Q124" s="1"/>
    </row>
    <row r="125" spans="1:17" ht="12.75" x14ac:dyDescent="0.2">
      <c r="A125" s="2">
        <v>19</v>
      </c>
      <c r="B125" s="1">
        <v>0</v>
      </c>
      <c r="C125" s="1">
        <v>5.074074074074876E-5</v>
      </c>
      <c r="D125" s="1">
        <v>4.9571759259256151E-5</v>
      </c>
      <c r="E125" s="1">
        <v>7.2499999999997913E-5</v>
      </c>
      <c r="F125" s="1">
        <v>8.1342592592596394E-5</v>
      </c>
      <c r="G125" s="1">
        <v>1.2554398148148689E-4</v>
      </c>
      <c r="H125" s="1">
        <v>7.8043981481482755E-5</v>
      </c>
      <c r="I125" s="1">
        <v>1.4435185185185384E-4</v>
      </c>
      <c r="J125" s="1">
        <v>1.4251157407407962E-4</v>
      </c>
      <c r="K125" s="1">
        <v>1.9579861111111187E-4</v>
      </c>
      <c r="L125" s="1">
        <v>2.0064814814815292E-4</v>
      </c>
      <c r="M125" s="1">
        <v>1.3335648148147909E-4</v>
      </c>
      <c r="N125" s="1">
        <v>3.0913194444444521E-4</v>
      </c>
      <c r="O125" s="1">
        <v>3.9997685185185275E-4</v>
      </c>
      <c r="P125" s="1">
        <v>4.0040509259259283E-4</v>
      </c>
      <c r="Q125" s="1"/>
    </row>
    <row r="126" spans="1:17" ht="12.75" x14ac:dyDescent="0.2">
      <c r="A126" s="2">
        <v>20</v>
      </c>
      <c r="B126" s="1">
        <v>0</v>
      </c>
      <c r="C126" s="1">
        <v>5.1550925925934049E-5</v>
      </c>
      <c r="D126" s="1">
        <v>4.9872685185182314E-5</v>
      </c>
      <c r="E126" s="1">
        <v>8.4155092592590533E-5</v>
      </c>
      <c r="F126" s="1">
        <v>8.8483796296300044E-5</v>
      </c>
      <c r="G126" s="1">
        <v>1.2219907407408012E-4</v>
      </c>
      <c r="H126" s="1">
        <v>8.4583333333334079E-5</v>
      </c>
      <c r="I126" s="1">
        <v>1.4964120370370565E-4</v>
      </c>
      <c r="J126" s="1">
        <v>1.4709490740741349E-4</v>
      </c>
      <c r="K126" s="1">
        <v>1.9769675925926031E-4</v>
      </c>
      <c r="L126" s="1">
        <v>2.0684027777778322E-4</v>
      </c>
      <c r="M126" s="1">
        <v>1.3450231481481299E-4</v>
      </c>
      <c r="N126" s="1">
        <v>3.1105324074074195E-4</v>
      </c>
      <c r="O126" s="1">
        <v>4.2321759259259309E-4</v>
      </c>
      <c r="P126" s="1">
        <v>4.2395833333333348E-4</v>
      </c>
      <c r="Q126" s="1"/>
    </row>
    <row r="127" spans="1:17" ht="12.75" x14ac:dyDescent="0.2">
      <c r="A127" s="2">
        <v>21</v>
      </c>
      <c r="B127" s="1">
        <v>0</v>
      </c>
      <c r="C127" s="1">
        <v>5.0416666666674298E-5</v>
      </c>
      <c r="D127" s="1">
        <v>4.8634259259256948E-5</v>
      </c>
      <c r="E127" s="1">
        <v>8.6030092592590673E-5</v>
      </c>
      <c r="F127" s="1">
        <v>9.1886574074077562E-5</v>
      </c>
      <c r="G127" s="1">
        <v>1.1848379629630229E-4</v>
      </c>
      <c r="H127" s="1">
        <v>8.6631944444446468E-5</v>
      </c>
      <c r="I127" s="1">
        <v>1.5011574074074233E-4</v>
      </c>
      <c r="J127" s="1">
        <v>1.4787037037037633E-4</v>
      </c>
      <c r="K127" s="1">
        <v>1.9777777777777936E-4</v>
      </c>
      <c r="L127" s="1">
        <v>2.0924768518519078E-4</v>
      </c>
      <c r="M127" s="1">
        <v>1.3740740740740554E-4</v>
      </c>
      <c r="N127" s="1">
        <v>3.1372685185185323E-4</v>
      </c>
      <c r="O127" s="1">
        <v>4.4305555555555591E-4</v>
      </c>
      <c r="P127" s="1">
        <v>4.4311342592592666E-4</v>
      </c>
      <c r="Q127" s="1"/>
    </row>
    <row r="128" spans="1:17" ht="12.75" x14ac:dyDescent="0.2">
      <c r="A128" s="2">
        <v>22</v>
      </c>
      <c r="B128" s="1">
        <v>0</v>
      </c>
      <c r="C128" s="1">
        <v>4.7997685185192582E-5</v>
      </c>
      <c r="D128" s="1">
        <v>4.6493055555553095E-5</v>
      </c>
      <c r="E128" s="1">
        <v>9.8020833333331905E-5</v>
      </c>
      <c r="F128" s="1">
        <v>1.0143518518518878E-4</v>
      </c>
      <c r="G128" s="1">
        <v>1.1420138888889632E-4</v>
      </c>
      <c r="H128" s="1">
        <v>1.0348379629629943E-4</v>
      </c>
      <c r="I128" s="1">
        <v>1.5395833333333407E-4</v>
      </c>
      <c r="J128" s="1">
        <v>1.4998842592593188E-4</v>
      </c>
      <c r="K128" s="1">
        <v>2.0115740740740858E-4</v>
      </c>
      <c r="L128" s="1">
        <v>2.1091435185185796E-4</v>
      </c>
      <c r="M128" s="1">
        <v>1.3923611111110908E-4</v>
      </c>
      <c r="N128" s="1">
        <v>3.1557870370370507E-4</v>
      </c>
      <c r="O128" s="1">
        <v>4.6439814814814954E-4</v>
      </c>
      <c r="P128" s="1">
        <v>4.6452546296296519E-4</v>
      </c>
      <c r="Q128" s="1"/>
    </row>
    <row r="129" spans="1:17" ht="12.75" x14ac:dyDescent="0.2">
      <c r="A129" s="2">
        <v>23</v>
      </c>
      <c r="B129" s="1">
        <v>0</v>
      </c>
      <c r="C129" s="1">
        <v>5.1527777777785749E-5</v>
      </c>
      <c r="D129" s="1">
        <v>4.8842592592593381E-5</v>
      </c>
      <c r="E129" s="1">
        <v>1.0393518518518607E-4</v>
      </c>
      <c r="F129" s="1">
        <v>1.0567129629630162E-4</v>
      </c>
      <c r="G129" s="1">
        <v>1.1026620370371137E-4</v>
      </c>
      <c r="H129" s="1">
        <v>1.0865740740741148E-4</v>
      </c>
      <c r="I129" s="1">
        <v>1.5652777777777974E-4</v>
      </c>
      <c r="J129" s="1">
        <v>1.5184027777778372E-4</v>
      </c>
      <c r="K129" s="1">
        <v>2.0581018518518734E-4</v>
      </c>
      <c r="L129" s="1">
        <v>2.1509259259260005E-4</v>
      </c>
      <c r="M129" s="1">
        <v>1.4366898148148247E-4</v>
      </c>
      <c r="N129" s="1">
        <v>3.1607638888889178E-4</v>
      </c>
      <c r="O129" s="1">
        <v>4.8842592592593034E-4</v>
      </c>
      <c r="P129" s="1">
        <v>4.8902777777778267E-4</v>
      </c>
      <c r="Q129" s="1"/>
    </row>
    <row r="130" spans="1:17" ht="12.75" x14ac:dyDescent="0.2">
      <c r="A130" s="2">
        <v>24</v>
      </c>
      <c r="B130" s="1">
        <v>0</v>
      </c>
      <c r="C130" s="1">
        <v>4.9062500000005699E-5</v>
      </c>
      <c r="D130" s="1">
        <v>4.7789351851852679E-5</v>
      </c>
      <c r="E130" s="1">
        <v>1.1159722222222127E-4</v>
      </c>
      <c r="F130" s="1">
        <v>1.1199074074074583E-4</v>
      </c>
      <c r="G130" s="1">
        <v>1.2421296296296833E-4</v>
      </c>
      <c r="H130" s="1">
        <v>1.2002314814815035E-4</v>
      </c>
      <c r="I130" s="1">
        <v>1.5827546296296249E-4</v>
      </c>
      <c r="J130" s="1">
        <v>1.5464120370370718E-4</v>
      </c>
      <c r="K130" s="1">
        <v>2.122337962962989E-4</v>
      </c>
      <c r="L130" s="1">
        <v>2.1750000000000588E-4</v>
      </c>
      <c r="M130" s="1">
        <v>1.4744212962963105E-4</v>
      </c>
      <c r="N130" s="1">
        <v>3.1633101851851961E-4</v>
      </c>
      <c r="O130" s="1">
        <v>5.1037037037037283E-4</v>
      </c>
      <c r="P130" s="1">
        <v>5.1045138888889188E-4</v>
      </c>
      <c r="Q130" s="1"/>
    </row>
    <row r="131" spans="1:17" ht="12.75" x14ac:dyDescent="0.2">
      <c r="A131" s="2">
        <v>25</v>
      </c>
      <c r="B131" s="1">
        <v>0</v>
      </c>
      <c r="C131" s="1">
        <v>4.9328703703707677E-5</v>
      </c>
      <c r="D131" s="1">
        <v>4.644675925925823E-5</v>
      </c>
      <c r="E131" s="1">
        <v>1.1568287037036842E-4</v>
      </c>
      <c r="F131" s="1">
        <v>1.1594907407407734E-4</v>
      </c>
      <c r="G131" s="1">
        <v>1.2730324074074553E-4</v>
      </c>
      <c r="H131" s="1">
        <v>1.2480324074074303E-4</v>
      </c>
      <c r="I131" s="1">
        <v>1.6415509259259248E-4</v>
      </c>
      <c r="J131" s="1">
        <v>1.5667824074074369E-4</v>
      </c>
      <c r="K131" s="1">
        <v>2.1383101851852118E-4</v>
      </c>
      <c r="L131" s="1">
        <v>2.1960648148148729E-4</v>
      </c>
      <c r="M131" s="1">
        <v>1.49282407407407E-4</v>
      </c>
      <c r="N131" s="1">
        <v>3.1702546296296513E-4</v>
      </c>
      <c r="O131" s="1">
        <v>5.3096064814815019E-4</v>
      </c>
      <c r="P131" s="1">
        <v>5.3127314814815224E-4</v>
      </c>
      <c r="Q131" s="1"/>
    </row>
    <row r="132" spans="1:17" ht="12.75" x14ac:dyDescent="0.2">
      <c r="A132" s="2">
        <v>26</v>
      </c>
      <c r="B132" s="1">
        <v>0</v>
      </c>
      <c r="C132" s="1">
        <v>5.019675925926545E-5</v>
      </c>
      <c r="D132" s="1">
        <v>4.5983796296295704E-5</v>
      </c>
      <c r="E132" s="1">
        <v>1.2129629629629643E-4</v>
      </c>
      <c r="F132" s="1">
        <v>1.2179398148148488E-4</v>
      </c>
      <c r="G132" s="1">
        <v>1.3337962962963607E-4</v>
      </c>
      <c r="H132" s="1">
        <v>1.3776620370370765E-4</v>
      </c>
      <c r="I132" s="1">
        <v>1.7188657407407604E-4</v>
      </c>
      <c r="J132" s="1">
        <v>1.640740740740769E-4</v>
      </c>
      <c r="K132" s="1">
        <v>2.1613425925926313E-4</v>
      </c>
      <c r="L132" s="1">
        <v>2.1959490740741314E-4</v>
      </c>
      <c r="M132" s="1">
        <v>1.5474537037037106E-4</v>
      </c>
      <c r="N132" s="1">
        <v>3.1738425925926378E-4</v>
      </c>
      <c r="O132" s="1">
        <v>5.518634259259296E-4</v>
      </c>
      <c r="P132" s="1">
        <v>5.5256944444444928E-4</v>
      </c>
      <c r="Q132" s="1"/>
    </row>
    <row r="133" spans="1:17" ht="12.75" x14ac:dyDescent="0.2">
      <c r="A133" s="2">
        <v>27</v>
      </c>
      <c r="B133" s="1">
        <v>0</v>
      </c>
      <c r="C133" s="1">
        <v>4.761574074074737E-5</v>
      </c>
      <c r="D133" s="1">
        <v>4.3159722222223945E-5</v>
      </c>
      <c r="E133" s="1">
        <v>1.2336805555555538E-4</v>
      </c>
      <c r="F133" s="1">
        <v>1.2387731481481798E-4</v>
      </c>
      <c r="G133" s="1">
        <v>1.5228009259260142E-4</v>
      </c>
      <c r="H133" s="1">
        <v>1.4037037037037403E-4</v>
      </c>
      <c r="I133" s="1">
        <v>1.7778935185185432E-4</v>
      </c>
      <c r="J133" s="1">
        <v>1.7351851851852076E-4</v>
      </c>
      <c r="K133" s="1">
        <v>2.1811342592593236E-4</v>
      </c>
      <c r="L133" s="1">
        <v>2.2171296296296869E-4</v>
      </c>
      <c r="M133" s="1">
        <v>1.5789351851851902E-4</v>
      </c>
      <c r="N133" s="1">
        <v>3.180092592592644E-4</v>
      </c>
      <c r="O133" s="1">
        <v>5.7336805555556133E-4</v>
      </c>
      <c r="P133" s="1">
        <v>5.7370370370370821E-4</v>
      </c>
      <c r="Q133" s="1"/>
    </row>
    <row r="134" spans="1:17" ht="12.75" x14ac:dyDescent="0.2">
      <c r="A134" s="2">
        <v>28</v>
      </c>
      <c r="B134" s="1">
        <v>0</v>
      </c>
      <c r="C134" s="1">
        <v>4.6423611111116869E-5</v>
      </c>
      <c r="D134" s="1">
        <v>4.4479166666666625E-5</v>
      </c>
      <c r="E134" s="1">
        <v>1.2885416666666774E-4</v>
      </c>
      <c r="F134" s="1">
        <v>1.2909722222222489E-4</v>
      </c>
      <c r="G134" s="1">
        <v>1.5103009259260017E-4</v>
      </c>
      <c r="H134" s="1">
        <v>1.4643518518518694E-4</v>
      </c>
      <c r="I134" s="1">
        <v>1.8745370370370704E-4</v>
      </c>
      <c r="J134" s="1">
        <v>1.9190972222222352E-4</v>
      </c>
      <c r="K134" s="1">
        <v>2.2447916666667317E-4</v>
      </c>
      <c r="L134" s="1">
        <v>2.2694444444444975E-4</v>
      </c>
      <c r="M134" s="1">
        <v>1.5684027777777831E-4</v>
      </c>
      <c r="N134" s="1">
        <v>3.2440972222222766E-4</v>
      </c>
      <c r="O134" s="1">
        <v>5.9865740740741233E-4</v>
      </c>
      <c r="P134" s="1">
        <v>5.9881944444445043E-4</v>
      </c>
      <c r="Q134" s="1"/>
    </row>
    <row r="135" spans="1:17" ht="12.75" x14ac:dyDescent="0.2">
      <c r="A135" s="2">
        <v>29</v>
      </c>
      <c r="B135" s="1">
        <v>0</v>
      </c>
      <c r="C135" s="1">
        <v>4.9293981481485227E-5</v>
      </c>
      <c r="D135" s="1">
        <v>4.7395833333331583E-5</v>
      </c>
      <c r="E135" s="1">
        <v>1.3333333333333253E-4</v>
      </c>
      <c r="F135" s="1">
        <v>1.3358796296296382E-4</v>
      </c>
      <c r="G135" s="1">
        <v>1.5806712962963473E-4</v>
      </c>
      <c r="H135" s="1">
        <v>1.5980324074073987E-4</v>
      </c>
      <c r="I135" s="1">
        <v>1.968518518518543E-4</v>
      </c>
      <c r="J135" s="1">
        <v>2.0479166666666562E-4</v>
      </c>
      <c r="K135" s="1">
        <v>2.2589120370370905E-4</v>
      </c>
      <c r="L135" s="1">
        <v>2.3291666666666946E-4</v>
      </c>
      <c r="M135" s="1">
        <v>2.8853009259259196E-4</v>
      </c>
      <c r="N135" s="1">
        <v>3.291782407407462E-4</v>
      </c>
      <c r="O135" s="1">
        <v>6.1851851851852171E-4</v>
      </c>
      <c r="P135" s="1">
        <v>6.1901620370370669E-4</v>
      </c>
      <c r="Q135" s="1"/>
    </row>
    <row r="136" spans="1:17" ht="12.75" x14ac:dyDescent="0.2">
      <c r="A136" s="2">
        <v>30</v>
      </c>
      <c r="B136" s="1">
        <v>0</v>
      </c>
      <c r="C136" s="1">
        <v>5.6747685185189189E-5</v>
      </c>
      <c r="D136" s="1">
        <v>5.9525462962960879E-5</v>
      </c>
      <c r="E136" s="1">
        <v>1.3828703703703746E-4</v>
      </c>
      <c r="F136" s="1">
        <v>1.3892361111111223E-4</v>
      </c>
      <c r="G136" s="1">
        <v>1.6281250000000497E-4</v>
      </c>
      <c r="H136" s="1">
        <v>1.8015046296296355E-4</v>
      </c>
      <c r="I136" s="1">
        <v>2.0451388888889296E-4</v>
      </c>
      <c r="J136" s="1">
        <v>2.1343750000000009E-4</v>
      </c>
      <c r="K136" s="1">
        <v>2.3642361111111607E-4</v>
      </c>
      <c r="L136" s="1">
        <v>2.38761574074077E-4</v>
      </c>
      <c r="M136" s="1">
        <v>3.1019675925925833E-4</v>
      </c>
      <c r="N136" s="1">
        <v>3.3524305555556258E-4</v>
      </c>
      <c r="O136" s="1">
        <v>6.387500000000039E-4</v>
      </c>
      <c r="P136" s="1">
        <v>6.3908564814815078E-4</v>
      </c>
      <c r="Q136" s="1"/>
    </row>
    <row r="137" spans="1:17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9"/>
      <c r="B855" s="20"/>
      <c r="C855" s="21"/>
      <c r="D855" s="22"/>
      <c r="E855" s="12"/>
      <c r="F855" s="23"/>
    </row>
    <row r="856" spans="1:7" x14ac:dyDescent="0.25">
      <c r="A856" s="19"/>
      <c r="B856" s="20"/>
      <c r="C856" s="21"/>
      <c r="D856" s="22"/>
      <c r="E856" s="12"/>
      <c r="F856" s="23"/>
    </row>
    <row r="857" spans="1:7" x14ac:dyDescent="0.25">
      <c r="A857" s="19"/>
      <c r="B857" s="20"/>
      <c r="C857" s="21"/>
      <c r="D857" s="22"/>
      <c r="E857" s="12"/>
      <c r="F857" s="23"/>
    </row>
    <row r="858" spans="1:7" x14ac:dyDescent="0.25">
      <c r="A858" s="19"/>
      <c r="B858" s="20"/>
      <c r="C858" s="21"/>
      <c r="D858" s="22"/>
      <c r="E858" s="12"/>
      <c r="F858" s="23"/>
    </row>
    <row r="859" spans="1:7" x14ac:dyDescent="0.25">
      <c r="A859" s="19"/>
      <c r="B859" s="20"/>
      <c r="C859" s="21"/>
      <c r="D859" s="22"/>
      <c r="E859" s="12"/>
      <c r="F859" s="23"/>
    </row>
    <row r="860" spans="1:7" x14ac:dyDescent="0.25">
      <c r="A860" s="19"/>
      <c r="B860" s="20"/>
      <c r="C860" s="21"/>
      <c r="D860" s="22"/>
      <c r="E860" s="12"/>
      <c r="F860" s="23"/>
    </row>
    <row r="861" spans="1:7" x14ac:dyDescent="0.25">
      <c r="A861" s="19"/>
      <c r="B861" s="20"/>
      <c r="C861" s="21"/>
      <c r="D861" s="22"/>
      <c r="E861" s="12"/>
      <c r="F861" s="23"/>
    </row>
    <row r="862" spans="1:7" x14ac:dyDescent="0.25">
      <c r="A862" s="19"/>
      <c r="B862" s="20"/>
      <c r="C862" s="21"/>
      <c r="D862" s="22"/>
      <c r="E862" s="12"/>
      <c r="F862" s="23"/>
    </row>
    <row r="863" spans="1:7" x14ac:dyDescent="0.25">
      <c r="A863" s="19"/>
      <c r="B863" s="20"/>
      <c r="C863" s="21"/>
      <c r="D863" s="22"/>
      <c r="E863" s="12"/>
      <c r="F863" s="23"/>
    </row>
    <row r="864" spans="1:7" x14ac:dyDescent="0.25">
      <c r="A864" s="19"/>
      <c r="B864" s="20"/>
      <c r="C864" s="21"/>
      <c r="D864" s="22"/>
      <c r="E864" s="12"/>
      <c r="F864" s="23"/>
      <c r="G864" s="11"/>
    </row>
    <row r="865" spans="1:7" x14ac:dyDescent="0.25">
      <c r="A865" s="19"/>
      <c r="B865" s="20"/>
      <c r="C865" s="21"/>
      <c r="D865" s="22"/>
      <c r="E865" s="12"/>
      <c r="F865" s="23"/>
      <c r="G865" s="11"/>
    </row>
    <row r="866" spans="1:7" x14ac:dyDescent="0.25">
      <c r="A866" s="19"/>
      <c r="B866" s="20"/>
      <c r="C866" s="21"/>
      <c r="D866" s="22"/>
      <c r="E866" s="12"/>
      <c r="F866" s="23"/>
      <c r="G866" s="11"/>
    </row>
    <row r="867" spans="1:7" x14ac:dyDescent="0.25">
      <c r="A867" s="19"/>
      <c r="B867" s="20"/>
      <c r="C867" s="21"/>
      <c r="D867" s="22"/>
      <c r="E867" s="12"/>
      <c r="F867" s="23"/>
      <c r="G867" s="11"/>
    </row>
    <row r="868" spans="1:7" x14ac:dyDescent="0.25">
      <c r="A868" s="19"/>
      <c r="B868" s="20"/>
      <c r="C868" s="21"/>
      <c r="D868" s="22"/>
      <c r="E868" s="12"/>
      <c r="F868" s="23"/>
      <c r="G868" s="11"/>
    </row>
    <row r="869" spans="1:7" x14ac:dyDescent="0.25">
      <c r="A869" s="19"/>
      <c r="B869" s="20"/>
      <c r="C869" s="21"/>
      <c r="D869" s="22"/>
      <c r="E869" s="12"/>
      <c r="F869" s="23"/>
      <c r="G869" s="11"/>
    </row>
    <row r="870" spans="1:7" x14ac:dyDescent="0.25">
      <c r="A870" s="19"/>
      <c r="B870" s="20"/>
      <c r="C870" s="21"/>
      <c r="D870" s="22"/>
      <c r="E870" s="12"/>
      <c r="F870" s="23"/>
      <c r="G870" s="11"/>
    </row>
    <row r="871" spans="1:7" x14ac:dyDescent="0.25">
      <c r="A871" s="19"/>
      <c r="B871" s="20"/>
      <c r="C871" s="21"/>
      <c r="D871" s="22"/>
      <c r="E871" s="12"/>
      <c r="F871" s="23"/>
      <c r="G871" s="11"/>
    </row>
    <row r="872" spans="1:7" x14ac:dyDescent="0.25">
      <c r="A872" s="19"/>
      <c r="B872" s="20"/>
      <c r="C872" s="21"/>
      <c r="D872" s="22"/>
      <c r="E872" s="12"/>
      <c r="F872" s="23"/>
      <c r="G872" s="11"/>
    </row>
    <row r="873" spans="1:7" x14ac:dyDescent="0.25">
      <c r="A873" s="19"/>
      <c r="B873" s="20"/>
      <c r="C873" s="21"/>
      <c r="D873" s="22"/>
      <c r="E873" s="12"/>
      <c r="F873" s="23"/>
      <c r="G873" s="11"/>
    </row>
    <row r="874" spans="1:7" x14ac:dyDescent="0.25">
      <c r="A874" s="19"/>
      <c r="B874" s="20"/>
      <c r="C874" s="21"/>
      <c r="D874" s="22"/>
      <c r="E874" s="12"/>
      <c r="F874" s="23"/>
      <c r="G874" s="11"/>
    </row>
    <row r="875" spans="1:7" x14ac:dyDescent="0.25">
      <c r="A875" s="19"/>
      <c r="B875" s="20"/>
      <c r="C875" s="21"/>
      <c r="D875" s="22"/>
      <c r="E875" s="12"/>
      <c r="F875" s="23"/>
      <c r="G875" s="11"/>
    </row>
    <row r="876" spans="1:7" x14ac:dyDescent="0.25">
      <c r="A876" s="19"/>
      <c r="B876" s="20"/>
      <c r="C876" s="21"/>
      <c r="D876" s="22"/>
      <c r="E876" s="12"/>
      <c r="F876" s="23"/>
      <c r="G876" s="11"/>
    </row>
    <row r="877" spans="1:7" x14ac:dyDescent="0.25">
      <c r="A877" s="19"/>
      <c r="B877" s="20"/>
      <c r="C877" s="21"/>
      <c r="D877" s="22"/>
      <c r="E877" s="12"/>
      <c r="F877" s="23"/>
      <c r="G877" s="11"/>
    </row>
    <row r="878" spans="1:7" x14ac:dyDescent="0.25">
      <c r="A878" s="19"/>
      <c r="B878" s="20"/>
      <c r="C878" s="21"/>
      <c r="D878" s="22"/>
      <c r="E878" s="12"/>
      <c r="F878" s="23"/>
      <c r="G878" s="11"/>
    </row>
    <row r="879" spans="1:7" x14ac:dyDescent="0.25">
      <c r="A879" s="19"/>
      <c r="B879" s="20"/>
      <c r="C879" s="21"/>
      <c r="D879" s="22"/>
      <c r="E879" s="12"/>
      <c r="F879" s="23"/>
      <c r="G879" s="11"/>
    </row>
    <row r="880" spans="1:7" x14ac:dyDescent="0.25">
      <c r="A880" s="19"/>
      <c r="B880" s="20"/>
      <c r="C880" s="21"/>
      <c r="D880" s="22"/>
      <c r="E880" s="12"/>
      <c r="F880" s="23"/>
      <c r="G880" s="11"/>
    </row>
    <row r="881" spans="1:7" x14ac:dyDescent="0.25">
      <c r="A881" s="19"/>
      <c r="B881" s="20"/>
      <c r="C881" s="21"/>
      <c r="D881" s="22"/>
      <c r="E881" s="12"/>
      <c r="F881" s="23"/>
      <c r="G881" s="11"/>
    </row>
    <row r="882" spans="1:7" x14ac:dyDescent="0.25">
      <c r="A882" s="19"/>
      <c r="B882" s="20"/>
      <c r="C882" s="21"/>
      <c r="D882" s="22"/>
      <c r="E882" s="12"/>
      <c r="F882" s="23"/>
      <c r="G882" s="11"/>
    </row>
    <row r="883" spans="1:7" x14ac:dyDescent="0.25">
      <c r="A883" s="19"/>
      <c r="B883" s="20"/>
      <c r="C883" s="21"/>
      <c r="D883" s="22"/>
      <c r="E883" s="12"/>
      <c r="F883" s="23"/>
      <c r="G883" s="11"/>
    </row>
    <row r="884" spans="1:7" x14ac:dyDescent="0.25">
      <c r="A884" s="19"/>
      <c r="B884" s="20"/>
      <c r="C884" s="21"/>
      <c r="D884" s="22"/>
      <c r="E884" s="12"/>
      <c r="F884" s="23"/>
      <c r="G884" s="11"/>
    </row>
    <row r="885" spans="1:7" x14ac:dyDescent="0.25">
      <c r="A885" s="19"/>
      <c r="B885" s="20"/>
      <c r="C885" s="21"/>
      <c r="D885" s="22"/>
      <c r="E885" s="12"/>
      <c r="F885" s="23"/>
      <c r="G885" s="11"/>
    </row>
    <row r="886" spans="1:7" x14ac:dyDescent="0.25">
      <c r="A886" s="19"/>
      <c r="B886" s="20"/>
      <c r="C886" s="21"/>
      <c r="D886" s="22"/>
      <c r="E886" s="12"/>
      <c r="F886" s="23"/>
      <c r="G886" s="11"/>
    </row>
    <row r="887" spans="1:7" x14ac:dyDescent="0.25">
      <c r="A887" s="19"/>
      <c r="B887" s="20"/>
      <c r="C887" s="21"/>
      <c r="D887" s="22"/>
      <c r="E887" s="12"/>
      <c r="F887" s="23"/>
      <c r="G887" s="11"/>
    </row>
    <row r="888" spans="1:7" x14ac:dyDescent="0.25">
      <c r="A888" s="19"/>
      <c r="B888" s="20"/>
      <c r="C888" s="21"/>
      <c r="D888" s="22"/>
      <c r="E888" s="12"/>
      <c r="F888" s="23"/>
      <c r="G888" s="11"/>
    </row>
    <row r="889" spans="1:7" x14ac:dyDescent="0.25">
      <c r="A889" s="19"/>
      <c r="B889" s="20"/>
      <c r="C889" s="21"/>
      <c r="D889" s="22"/>
      <c r="E889" s="12"/>
      <c r="F889" s="23"/>
      <c r="G889" s="11"/>
    </row>
    <row r="890" spans="1:7" x14ac:dyDescent="0.25">
      <c r="A890" s="19"/>
      <c r="B890" s="20"/>
      <c r="C890" s="21"/>
      <c r="D890" s="22"/>
      <c r="E890" s="12"/>
      <c r="F890" s="23"/>
      <c r="G890" s="11"/>
    </row>
    <row r="891" spans="1:7" x14ac:dyDescent="0.25">
      <c r="A891" s="19"/>
      <c r="B891" s="20"/>
      <c r="C891" s="21"/>
      <c r="D891" s="22"/>
      <c r="E891" s="12"/>
      <c r="F891" s="23"/>
      <c r="G891" s="11"/>
    </row>
    <row r="892" spans="1:7" x14ac:dyDescent="0.25">
      <c r="A892" s="19"/>
      <c r="B892" s="20"/>
      <c r="C892" s="21"/>
      <c r="D892" s="22"/>
      <c r="E892" s="12"/>
      <c r="F892" s="23"/>
      <c r="G892" s="11"/>
    </row>
    <row r="893" spans="1:7" x14ac:dyDescent="0.25">
      <c r="A893" s="19"/>
      <c r="B893" s="20"/>
      <c r="C893" s="21"/>
      <c r="D893" s="22"/>
      <c r="E893" s="12"/>
      <c r="F893" s="23"/>
      <c r="G893" s="11"/>
    </row>
    <row r="894" spans="1:7" x14ac:dyDescent="0.25">
      <c r="A894" s="19"/>
      <c r="B894" s="20"/>
      <c r="C894" s="21"/>
      <c r="D894" s="22"/>
      <c r="E894" s="12"/>
      <c r="F894" s="23"/>
      <c r="G894" s="11"/>
    </row>
    <row r="895" spans="1:7" x14ac:dyDescent="0.25">
      <c r="A895" s="19"/>
      <c r="B895" s="20"/>
      <c r="C895" s="21"/>
      <c r="D895" s="22"/>
      <c r="E895" s="12"/>
      <c r="F895" s="23"/>
      <c r="G895" s="11"/>
    </row>
    <row r="896" spans="1:7" x14ac:dyDescent="0.25">
      <c r="A896" s="19"/>
      <c r="B896" s="20"/>
      <c r="C896" s="21"/>
      <c r="D896" s="22"/>
      <c r="E896" s="12"/>
      <c r="F896" s="23"/>
      <c r="G896" s="11"/>
    </row>
    <row r="897" spans="1:7" x14ac:dyDescent="0.25">
      <c r="A897" s="19"/>
      <c r="B897" s="20"/>
      <c r="C897" s="21"/>
      <c r="D897" s="22"/>
      <c r="E897" s="12"/>
      <c r="F897" s="23"/>
      <c r="G897" s="11"/>
    </row>
    <row r="898" spans="1:7" x14ac:dyDescent="0.25">
      <c r="A898" s="19"/>
      <c r="B898" s="20"/>
      <c r="C898" s="21"/>
      <c r="D898" s="22"/>
      <c r="E898" s="12"/>
      <c r="F898" s="23"/>
      <c r="G898" s="11"/>
    </row>
    <row r="899" spans="1:7" x14ac:dyDescent="0.25">
      <c r="A899" s="19"/>
      <c r="B899" s="20"/>
      <c r="C899" s="21"/>
      <c r="D899" s="22"/>
      <c r="E899" s="12"/>
      <c r="F899" s="23"/>
      <c r="G899" s="11"/>
    </row>
    <row r="900" spans="1:7" x14ac:dyDescent="0.25">
      <c r="A900" s="19"/>
      <c r="B900" s="20"/>
      <c r="C900" s="21"/>
      <c r="D900" s="22"/>
      <c r="E900" s="12"/>
      <c r="F900" s="23"/>
      <c r="G900" s="11"/>
    </row>
    <row r="901" spans="1:7" x14ac:dyDescent="0.25">
      <c r="A901" s="19"/>
      <c r="B901" s="20"/>
      <c r="C901" s="21"/>
      <c r="D901" s="22"/>
      <c r="E901" s="12"/>
      <c r="F901" s="23"/>
      <c r="G901" s="11"/>
    </row>
    <row r="902" spans="1:7" x14ac:dyDescent="0.25">
      <c r="A902" s="19"/>
      <c r="B902" s="20"/>
      <c r="C902" s="21"/>
      <c r="D902" s="22"/>
      <c r="E902" s="12"/>
      <c r="F902" s="23"/>
      <c r="G902" s="11"/>
    </row>
    <row r="903" spans="1:7" x14ac:dyDescent="0.25">
      <c r="A903" s="19"/>
      <c r="B903" s="20"/>
      <c r="C903" s="21"/>
      <c r="D903" s="22"/>
      <c r="E903" s="12"/>
      <c r="F903" s="23"/>
      <c r="G903" s="11"/>
    </row>
    <row r="904" spans="1:7" x14ac:dyDescent="0.25">
      <c r="A904" s="19"/>
      <c r="B904" s="20"/>
      <c r="C904" s="21"/>
      <c r="D904" s="22"/>
      <c r="E904" s="12"/>
      <c r="F904" s="23"/>
      <c r="G904" s="11"/>
    </row>
    <row r="905" spans="1:7" x14ac:dyDescent="0.25">
      <c r="A905" s="19"/>
      <c r="B905" s="20"/>
      <c r="C905" s="21"/>
      <c r="D905" s="22"/>
      <c r="E905" s="12"/>
      <c r="F905" s="23"/>
      <c r="G905" s="11"/>
    </row>
    <row r="906" spans="1:7" x14ac:dyDescent="0.25">
      <c r="A906" s="19"/>
      <c r="B906" s="20"/>
      <c r="C906" s="21"/>
      <c r="D906" s="22"/>
      <c r="E906" s="12"/>
      <c r="F906" s="23"/>
      <c r="G906" s="11"/>
    </row>
    <row r="907" spans="1:7" x14ac:dyDescent="0.25">
      <c r="A907" s="19"/>
      <c r="B907" s="20"/>
      <c r="C907" s="21"/>
      <c r="D907" s="22"/>
      <c r="E907" s="12"/>
      <c r="F907" s="23"/>
      <c r="G907" s="11"/>
    </row>
    <row r="908" spans="1:7" x14ac:dyDescent="0.25">
      <c r="A908" s="19"/>
      <c r="B908" s="20"/>
      <c r="C908" s="21"/>
      <c r="D908" s="22"/>
      <c r="E908" s="12"/>
      <c r="F908" s="23"/>
      <c r="G908" s="11"/>
    </row>
    <row r="909" spans="1:7" x14ac:dyDescent="0.25">
      <c r="A909" s="19"/>
      <c r="B909" s="20"/>
      <c r="C909" s="21"/>
      <c r="D909" s="22"/>
      <c r="E909" s="12"/>
      <c r="F909" s="23"/>
      <c r="G909" s="11"/>
    </row>
    <row r="910" spans="1:7" x14ac:dyDescent="0.25">
      <c r="A910" s="19"/>
      <c r="B910" s="20"/>
      <c r="C910" s="21"/>
      <c r="D910" s="22"/>
      <c r="E910" s="12"/>
      <c r="F910" s="23"/>
      <c r="G910" s="11"/>
    </row>
    <row r="911" spans="1:7" x14ac:dyDescent="0.25">
      <c r="A911" s="19"/>
      <c r="B911" s="20"/>
      <c r="C911" s="21"/>
      <c r="D911" s="22"/>
      <c r="E911" s="12"/>
      <c r="F911" s="23"/>
      <c r="G911" s="11"/>
    </row>
    <row r="912" spans="1:7" x14ac:dyDescent="0.25">
      <c r="A912" s="19"/>
      <c r="B912" s="20"/>
      <c r="C912" s="21"/>
      <c r="D912" s="22"/>
      <c r="E912" s="12"/>
      <c r="F912" s="23"/>
      <c r="G912" s="11"/>
    </row>
    <row r="913" spans="1:7" x14ac:dyDescent="0.25">
      <c r="A913" s="19"/>
      <c r="B913" s="20"/>
      <c r="C913" s="21"/>
      <c r="D913" s="22"/>
      <c r="E913" s="12"/>
      <c r="F913" s="23"/>
      <c r="G913" s="11"/>
    </row>
    <row r="914" spans="1:7" x14ac:dyDescent="0.25">
      <c r="A914" s="19"/>
      <c r="B914" s="20"/>
      <c r="C914" s="21"/>
      <c r="D914" s="22"/>
      <c r="E914" s="12"/>
      <c r="F914" s="23"/>
      <c r="G914" s="11"/>
    </row>
    <row r="915" spans="1:7" x14ac:dyDescent="0.25">
      <c r="A915" s="19"/>
      <c r="B915" s="20"/>
      <c r="C915" s="21"/>
      <c r="D915" s="22"/>
      <c r="E915" s="12"/>
      <c r="F915" s="23"/>
      <c r="G915" s="11"/>
    </row>
    <row r="916" spans="1:7" x14ac:dyDescent="0.25">
      <c r="A916" s="19"/>
      <c r="B916" s="20"/>
      <c r="C916" s="21"/>
      <c r="D916" s="22"/>
      <c r="E916" s="12"/>
      <c r="F916" s="23"/>
      <c r="G916" s="11"/>
    </row>
    <row r="917" spans="1:7" x14ac:dyDescent="0.25">
      <c r="A917" s="19"/>
      <c r="B917" s="20"/>
      <c r="C917" s="21"/>
      <c r="D917" s="22"/>
      <c r="E917" s="12"/>
      <c r="F917" s="23"/>
      <c r="G917" s="11"/>
    </row>
    <row r="918" spans="1:7" x14ac:dyDescent="0.25">
      <c r="A918" s="19"/>
      <c r="B918" s="20"/>
      <c r="C918" s="21"/>
      <c r="D918" s="22"/>
      <c r="E918" s="12"/>
      <c r="F918" s="23"/>
      <c r="G918" s="11"/>
    </row>
    <row r="919" spans="1:7" x14ac:dyDescent="0.25">
      <c r="A919" s="19"/>
      <c r="B919" s="20"/>
      <c r="C919" s="21"/>
      <c r="D919" s="22"/>
      <c r="E919" s="12"/>
      <c r="F919" s="23"/>
      <c r="G919" s="11"/>
    </row>
    <row r="920" spans="1:7" x14ac:dyDescent="0.25">
      <c r="A920" s="19"/>
      <c r="B920" s="20"/>
      <c r="C920" s="21"/>
      <c r="D920" s="22"/>
      <c r="E920" s="12"/>
      <c r="F920" s="23"/>
      <c r="G920" s="11"/>
    </row>
    <row r="921" spans="1:7" x14ac:dyDescent="0.25">
      <c r="A921" s="19"/>
      <c r="B921" s="20"/>
      <c r="C921" s="21"/>
      <c r="D921" s="22"/>
      <c r="E921" s="12"/>
      <c r="F921" s="23"/>
      <c r="G921" s="11"/>
    </row>
    <row r="922" spans="1:7" x14ac:dyDescent="0.25">
      <c r="A922" s="19"/>
      <c r="B922" s="20"/>
      <c r="C922" s="21"/>
      <c r="D922" s="22"/>
      <c r="E922" s="12"/>
      <c r="F922" s="23"/>
      <c r="G922" s="11"/>
    </row>
    <row r="923" spans="1:7" x14ac:dyDescent="0.25">
      <c r="A923" s="19"/>
      <c r="B923" s="20"/>
      <c r="C923" s="21"/>
      <c r="D923" s="22"/>
      <c r="E923" s="12"/>
      <c r="F923" s="23"/>
      <c r="G923" s="11"/>
    </row>
    <row r="924" spans="1:7" x14ac:dyDescent="0.25">
      <c r="A924" s="19"/>
      <c r="B924" s="20"/>
      <c r="C924" s="21"/>
      <c r="D924" s="22"/>
      <c r="E924" s="12"/>
      <c r="F924" s="23"/>
      <c r="G924" s="11"/>
    </row>
    <row r="925" spans="1:7" x14ac:dyDescent="0.25">
      <c r="A925" s="19"/>
      <c r="B925" s="20"/>
      <c r="C925" s="21"/>
      <c r="D925" s="22"/>
      <c r="E925" s="12"/>
      <c r="F925" s="23"/>
      <c r="G925" s="11"/>
    </row>
    <row r="926" spans="1:7" x14ac:dyDescent="0.25">
      <c r="A926" s="19"/>
      <c r="B926" s="20"/>
      <c r="C926" s="21"/>
      <c r="D926" s="22"/>
      <c r="E926" s="12"/>
      <c r="F926" s="23"/>
      <c r="G926" s="11"/>
    </row>
    <row r="927" spans="1:7" x14ac:dyDescent="0.25">
      <c r="A927" s="19"/>
      <c r="B927" s="20"/>
      <c r="C927" s="21"/>
      <c r="D927" s="22"/>
      <c r="E927" s="12"/>
      <c r="F927" s="23"/>
      <c r="G927" s="11"/>
    </row>
    <row r="928" spans="1:7" x14ac:dyDescent="0.25">
      <c r="A928" s="19"/>
      <c r="B928" s="20"/>
      <c r="C928" s="21"/>
      <c r="D928" s="22"/>
      <c r="E928" s="12"/>
      <c r="F928" s="23"/>
      <c r="G928" s="11"/>
    </row>
    <row r="929" spans="1:7" x14ac:dyDescent="0.25">
      <c r="A929" s="19"/>
      <c r="B929" s="20"/>
      <c r="C929" s="21"/>
      <c r="D929" s="22"/>
      <c r="E929" s="12"/>
      <c r="F929" s="23"/>
      <c r="G929" s="11"/>
    </row>
    <row r="930" spans="1:7" x14ac:dyDescent="0.25">
      <c r="A930" s="19"/>
      <c r="B930" s="20"/>
      <c r="C930" s="21"/>
      <c r="D930" s="22"/>
      <c r="E930" s="12"/>
      <c r="F930" s="23"/>
      <c r="G930" s="11"/>
    </row>
    <row r="931" spans="1:7" x14ac:dyDescent="0.25">
      <c r="A931" s="19"/>
      <c r="B931" s="20"/>
      <c r="C931" s="21"/>
      <c r="D931" s="22"/>
      <c r="E931" s="12"/>
      <c r="F931" s="23"/>
      <c r="G931" s="11"/>
    </row>
    <row r="932" spans="1:7" x14ac:dyDescent="0.25">
      <c r="A932" s="19"/>
      <c r="B932" s="20"/>
      <c r="C932" s="21"/>
      <c r="D932" s="22"/>
      <c r="E932" s="12"/>
      <c r="F932" s="23"/>
      <c r="G932" s="11"/>
    </row>
    <row r="933" spans="1:7" x14ac:dyDescent="0.25">
      <c r="A933" s="19"/>
      <c r="B933" s="20"/>
      <c r="C933" s="21"/>
      <c r="D933" s="22"/>
      <c r="E933" s="12"/>
      <c r="F933" s="23"/>
      <c r="G933" s="11"/>
    </row>
    <row r="934" spans="1:7" x14ac:dyDescent="0.25">
      <c r="A934" s="19"/>
      <c r="B934" s="20"/>
      <c r="C934" s="21"/>
      <c r="D934" s="22"/>
      <c r="E934" s="12"/>
      <c r="F934" s="23"/>
      <c r="G934" s="11"/>
    </row>
    <row r="935" spans="1:7" x14ac:dyDescent="0.25">
      <c r="A935" s="19"/>
      <c r="B935" s="20"/>
      <c r="C935" s="21"/>
      <c r="D935" s="22"/>
      <c r="E935" s="12"/>
      <c r="F935" s="23"/>
      <c r="G935" s="11"/>
    </row>
    <row r="936" spans="1:7" x14ac:dyDescent="0.25">
      <c r="A936" s="19"/>
      <c r="B936" s="20"/>
      <c r="C936" s="21"/>
      <c r="D936" s="22"/>
      <c r="E936" s="12"/>
      <c r="F936" s="23"/>
      <c r="G936" s="11"/>
    </row>
    <row r="937" spans="1:7" x14ac:dyDescent="0.25">
      <c r="A937" s="19"/>
      <c r="B937" s="20"/>
      <c r="C937" s="21"/>
      <c r="D937" s="22"/>
      <c r="E937" s="12"/>
      <c r="F937" s="23"/>
      <c r="G937" s="11"/>
    </row>
    <row r="938" spans="1:7" x14ac:dyDescent="0.25">
      <c r="A938" s="19"/>
      <c r="B938" s="20"/>
      <c r="C938" s="21"/>
      <c r="D938" s="22"/>
      <c r="E938" s="12"/>
      <c r="F938" s="23"/>
      <c r="G938" s="11"/>
    </row>
    <row r="939" spans="1:7" x14ac:dyDescent="0.25">
      <c r="A939" s="19"/>
      <c r="B939" s="20"/>
      <c r="C939" s="21"/>
      <c r="D939" s="22"/>
      <c r="E939" s="12"/>
      <c r="F939" s="23"/>
      <c r="G939" s="11"/>
    </row>
    <row r="940" spans="1:7" x14ac:dyDescent="0.25">
      <c r="A940" s="19"/>
      <c r="B940" s="20"/>
      <c r="C940" s="21"/>
      <c r="D940" s="22"/>
      <c r="E940" s="12"/>
      <c r="F940" s="23"/>
      <c r="G940" s="11"/>
    </row>
    <row r="941" spans="1:7" x14ac:dyDescent="0.25">
      <c r="A941" s="19"/>
      <c r="B941" s="20"/>
      <c r="C941" s="21"/>
      <c r="D941" s="22"/>
      <c r="E941" s="12"/>
      <c r="F941" s="23"/>
      <c r="G941" s="11"/>
    </row>
    <row r="942" spans="1:7" x14ac:dyDescent="0.25">
      <c r="A942" s="19"/>
      <c r="B942" s="20"/>
      <c r="C942" s="21"/>
      <c r="D942" s="22"/>
      <c r="E942" s="12"/>
      <c r="F942" s="23"/>
      <c r="G942" s="11"/>
    </row>
    <row r="943" spans="1:7" x14ac:dyDescent="0.25">
      <c r="A943" s="19"/>
      <c r="B943" s="20"/>
      <c r="C943" s="21"/>
      <c r="D943" s="22"/>
      <c r="E943" s="12"/>
      <c r="F943" s="23"/>
      <c r="G943" s="11"/>
    </row>
    <row r="944" spans="1:7" x14ac:dyDescent="0.25">
      <c r="A944" s="19"/>
      <c r="B944" s="20"/>
      <c r="C944" s="21"/>
      <c r="D944" s="22"/>
      <c r="E944" s="12"/>
      <c r="F944" s="23"/>
      <c r="G944" s="11"/>
    </row>
    <row r="945" spans="1:7" x14ac:dyDescent="0.25">
      <c r="A945" s="19"/>
      <c r="B945" s="20"/>
      <c r="C945" s="21"/>
      <c r="D945" s="22"/>
      <c r="E945" s="12"/>
      <c r="F945" s="23"/>
      <c r="G945" s="11"/>
    </row>
    <row r="946" spans="1:7" x14ac:dyDescent="0.25">
      <c r="A946" s="19"/>
      <c r="B946" s="20"/>
      <c r="C946" s="21"/>
      <c r="D946" s="22"/>
      <c r="E946" s="12"/>
      <c r="F946" s="23"/>
      <c r="G946" s="11"/>
    </row>
    <row r="947" spans="1:7" x14ac:dyDescent="0.25">
      <c r="A947" s="19"/>
      <c r="B947" s="20"/>
      <c r="C947" s="21"/>
      <c r="D947" s="22"/>
      <c r="E947" s="12"/>
      <c r="F947" s="23"/>
      <c r="G947" s="11"/>
    </row>
    <row r="948" spans="1:7" x14ac:dyDescent="0.25">
      <c r="A948" s="19"/>
      <c r="B948" s="20"/>
      <c r="C948" s="21"/>
      <c r="D948" s="22"/>
      <c r="E948" s="12"/>
      <c r="F948" s="23"/>
      <c r="G948" s="11"/>
    </row>
    <row r="949" spans="1:7" x14ac:dyDescent="0.25">
      <c r="A949" s="19"/>
      <c r="B949" s="20"/>
      <c r="C949" s="21"/>
      <c r="D949" s="22"/>
      <c r="E949" s="12"/>
      <c r="F949" s="23"/>
      <c r="G949" s="11"/>
    </row>
    <row r="950" spans="1:7" x14ac:dyDescent="0.25">
      <c r="A950" s="19"/>
      <c r="B950" s="20"/>
      <c r="C950" s="21"/>
      <c r="D950" s="22"/>
      <c r="E950" s="12"/>
      <c r="F950" s="23"/>
      <c r="G950" s="11"/>
    </row>
    <row r="951" spans="1:7" x14ac:dyDescent="0.25">
      <c r="A951" s="19"/>
      <c r="B951" s="20"/>
      <c r="C951" s="21"/>
      <c r="D951" s="22"/>
      <c r="E951" s="12"/>
      <c r="F951" s="23"/>
      <c r="G951" s="11"/>
    </row>
    <row r="952" spans="1:7" x14ac:dyDescent="0.25">
      <c r="A952" s="19"/>
      <c r="B952" s="20"/>
      <c r="C952" s="21"/>
      <c r="D952" s="22"/>
      <c r="E952" s="12"/>
      <c r="F952" s="23"/>
      <c r="G952" s="11"/>
    </row>
    <row r="953" spans="1:7" x14ac:dyDescent="0.25">
      <c r="A953" s="19"/>
      <c r="B953" s="20"/>
      <c r="C953" s="21"/>
      <c r="D953" s="22"/>
      <c r="E953" s="12"/>
      <c r="F953" s="23"/>
      <c r="G953" s="11"/>
    </row>
    <row r="954" spans="1:7" x14ac:dyDescent="0.25">
      <c r="A954" s="19"/>
      <c r="B954" s="20"/>
      <c r="C954" s="21"/>
      <c r="D954" s="22"/>
      <c r="E954" s="12"/>
      <c r="F954" s="23"/>
      <c r="G954" s="11"/>
    </row>
    <row r="955" spans="1:7" x14ac:dyDescent="0.25">
      <c r="A955" s="19"/>
      <c r="B955" s="20"/>
      <c r="C955" s="21"/>
      <c r="D955" s="22"/>
      <c r="E955" s="12"/>
      <c r="F955" s="23"/>
      <c r="G955" s="11"/>
    </row>
    <row r="956" spans="1:7" x14ac:dyDescent="0.25">
      <c r="A956" s="19"/>
      <c r="B956" s="20"/>
      <c r="C956" s="21"/>
      <c r="D956" s="22"/>
      <c r="E956" s="12"/>
      <c r="F956" s="23"/>
      <c r="G956" s="11"/>
    </row>
    <row r="957" spans="1:7" x14ac:dyDescent="0.25">
      <c r="A957" s="19"/>
      <c r="B957" s="20"/>
      <c r="C957" s="21"/>
      <c r="D957" s="22"/>
      <c r="E957" s="12"/>
      <c r="F957" s="23"/>
      <c r="G957" s="11"/>
    </row>
    <row r="958" spans="1:7" x14ac:dyDescent="0.25">
      <c r="A958" s="19"/>
      <c r="B958" s="20"/>
      <c r="C958" s="21"/>
      <c r="D958" s="22"/>
      <c r="E958" s="12"/>
      <c r="F958" s="23"/>
      <c r="G958" s="11"/>
    </row>
    <row r="959" spans="1:7" x14ac:dyDescent="0.25">
      <c r="A959" s="19"/>
      <c r="B959" s="20"/>
      <c r="C959" s="21"/>
      <c r="D959" s="22"/>
      <c r="E959" s="12"/>
      <c r="F959" s="23"/>
      <c r="G959" s="11"/>
    </row>
    <row r="960" spans="1:7" x14ac:dyDescent="0.25">
      <c r="A960" s="19"/>
      <c r="B960" s="20"/>
      <c r="C960" s="21"/>
      <c r="D960" s="22"/>
      <c r="E960" s="12"/>
      <c r="F960" s="23"/>
      <c r="G960" s="11"/>
    </row>
    <row r="961" spans="1:7" x14ac:dyDescent="0.25">
      <c r="A961" s="19"/>
      <c r="B961" s="20"/>
      <c r="C961" s="21"/>
      <c r="D961" s="22"/>
      <c r="E961" s="12"/>
      <c r="F961" s="23"/>
      <c r="G961" s="11"/>
    </row>
    <row r="962" spans="1:7" x14ac:dyDescent="0.25">
      <c r="A962" s="19"/>
      <c r="B962" s="20"/>
      <c r="C962" s="21"/>
      <c r="D962" s="22"/>
      <c r="E962" s="12"/>
      <c r="F962" s="23"/>
      <c r="G962" s="11"/>
    </row>
    <row r="963" spans="1:7" x14ac:dyDescent="0.25">
      <c r="A963" s="19"/>
      <c r="B963" s="20"/>
      <c r="C963" s="21"/>
      <c r="D963" s="22"/>
      <c r="E963" s="12"/>
      <c r="F963" s="23"/>
    </row>
    <row r="964" spans="1:7" x14ac:dyDescent="0.25">
      <c r="A964" s="19"/>
      <c r="B964" s="20"/>
      <c r="C964" s="21"/>
      <c r="D964" s="22"/>
      <c r="E964" s="12"/>
      <c r="F964" s="23"/>
    </row>
    <row r="965" spans="1:7" x14ac:dyDescent="0.25">
      <c r="A965" s="19"/>
      <c r="B965" s="20"/>
      <c r="C965" s="21"/>
      <c r="D965" s="22"/>
      <c r="E965" s="12"/>
      <c r="F965" s="23"/>
    </row>
    <row r="966" spans="1:7" x14ac:dyDescent="0.25">
      <c r="A966" s="19"/>
      <c r="B966" s="20"/>
      <c r="C966" s="21"/>
      <c r="D966" s="22"/>
      <c r="E966" s="12"/>
      <c r="F966" s="23"/>
    </row>
    <row r="967" spans="1:7" x14ac:dyDescent="0.25">
      <c r="A967" s="19"/>
      <c r="B967" s="20"/>
      <c r="C967" s="21"/>
      <c r="D967" s="22"/>
      <c r="E967" s="12"/>
      <c r="F967" s="23"/>
    </row>
    <row r="968" spans="1:7" x14ac:dyDescent="0.25">
      <c r="A968" s="19"/>
      <c r="B968" s="20"/>
      <c r="C968" s="21"/>
      <c r="D968" s="22"/>
      <c r="E968" s="12"/>
      <c r="F968" s="23"/>
    </row>
    <row r="969" spans="1:7" x14ac:dyDescent="0.25">
      <c r="A969" s="19"/>
      <c r="B969" s="20"/>
      <c r="C969" s="21"/>
      <c r="D969" s="22"/>
      <c r="E969" s="12"/>
      <c r="F969" s="23"/>
    </row>
    <row r="970" spans="1:7" x14ac:dyDescent="0.25">
      <c r="A970" s="19"/>
      <c r="B970" s="20"/>
      <c r="C970" s="21"/>
      <c r="D970" s="22"/>
      <c r="E970" s="12"/>
      <c r="F970" s="23"/>
    </row>
    <row r="971" spans="1:7" x14ac:dyDescent="0.25">
      <c r="A971" s="19"/>
      <c r="B971" s="20"/>
      <c r="C971" s="21"/>
      <c r="D971" s="22"/>
      <c r="E971" s="12"/>
      <c r="F971" s="23"/>
    </row>
    <row r="972" spans="1:7" x14ac:dyDescent="0.25">
      <c r="A972" s="19"/>
      <c r="B972" s="20"/>
      <c r="C972" s="21"/>
      <c r="D972" s="22"/>
      <c r="E972" s="12"/>
      <c r="F972" s="23"/>
    </row>
    <row r="973" spans="1:7" x14ac:dyDescent="0.25">
      <c r="A973" s="19"/>
      <c r="B973" s="20"/>
      <c r="C973" s="21"/>
      <c r="D973" s="22"/>
      <c r="E973" s="12"/>
      <c r="F973" s="23"/>
    </row>
    <row r="974" spans="1:7" x14ac:dyDescent="0.25">
      <c r="A974" s="19"/>
      <c r="B974" s="20"/>
      <c r="C974" s="21"/>
      <c r="D974" s="22"/>
      <c r="E974" s="12"/>
      <c r="F974" s="23"/>
    </row>
    <row r="975" spans="1:7" x14ac:dyDescent="0.25">
      <c r="A975" s="19"/>
      <c r="B975" s="20"/>
      <c r="C975" s="21"/>
      <c r="D975" s="22"/>
      <c r="E975" s="12"/>
      <c r="F975" s="23"/>
    </row>
    <row r="976" spans="1:7" x14ac:dyDescent="0.25">
      <c r="A976" s="19"/>
      <c r="B976" s="20"/>
      <c r="C976" s="21"/>
      <c r="D976" s="22"/>
      <c r="E976" s="12"/>
      <c r="F976" s="23"/>
    </row>
    <row r="977" spans="1:6" x14ac:dyDescent="0.25">
      <c r="A977" s="19"/>
      <c r="B977" s="20"/>
      <c r="C977" s="21"/>
      <c r="D977" s="22"/>
      <c r="E977" s="12"/>
      <c r="F977" s="23"/>
    </row>
    <row r="978" spans="1:6" x14ac:dyDescent="0.25">
      <c r="A978" s="19"/>
      <c r="B978" s="20"/>
      <c r="C978" s="21"/>
      <c r="D978" s="22"/>
      <c r="E978" s="12"/>
      <c r="F978" s="23"/>
    </row>
    <row r="979" spans="1:6" x14ac:dyDescent="0.25">
      <c r="A979" s="19"/>
      <c r="B979" s="20"/>
      <c r="C979" s="21"/>
      <c r="D979" s="22"/>
      <c r="E979" s="12"/>
      <c r="F979" s="23"/>
    </row>
    <row r="980" spans="1:6" x14ac:dyDescent="0.25">
      <c r="A980" s="19"/>
      <c r="B980" s="20"/>
      <c r="C980" s="21"/>
      <c r="D980" s="22"/>
      <c r="E980" s="12"/>
      <c r="F980" s="23"/>
    </row>
    <row r="981" spans="1:6" x14ac:dyDescent="0.25">
      <c r="A981" s="19"/>
      <c r="B981" s="20"/>
      <c r="C981" s="21"/>
      <c r="D981" s="22"/>
      <c r="E981" s="12"/>
      <c r="F981" s="23"/>
    </row>
    <row r="982" spans="1:6" x14ac:dyDescent="0.25">
      <c r="A982" s="19"/>
      <c r="B982" s="20"/>
      <c r="C982" s="21"/>
      <c r="D982" s="22"/>
      <c r="E982" s="12"/>
      <c r="F982" s="23"/>
    </row>
    <row r="983" spans="1:6" x14ac:dyDescent="0.25">
      <c r="A983" s="19"/>
      <c r="B983" s="20"/>
      <c r="C983" s="21"/>
      <c r="D983" s="22"/>
      <c r="E983" s="12"/>
      <c r="F983" s="23"/>
    </row>
    <row r="984" spans="1:6" x14ac:dyDescent="0.25">
      <c r="A984" s="19"/>
      <c r="B984" s="20"/>
      <c r="C984" s="21"/>
      <c r="D984" s="22"/>
      <c r="E984" s="12"/>
      <c r="F984" s="23"/>
    </row>
    <row r="985" spans="1:6" x14ac:dyDescent="0.25">
      <c r="A985" s="19"/>
      <c r="B985" s="20"/>
      <c r="C985" s="21"/>
      <c r="D985" s="22"/>
      <c r="E985" s="12"/>
      <c r="F985" s="23"/>
    </row>
    <row r="986" spans="1:6" x14ac:dyDescent="0.25">
      <c r="A986" s="19"/>
      <c r="B986" s="20"/>
      <c r="C986" s="21"/>
      <c r="D986" s="22"/>
      <c r="E986" s="12"/>
      <c r="F986" s="23"/>
    </row>
    <row r="987" spans="1:6" x14ac:dyDescent="0.25">
      <c r="A987" s="19"/>
      <c r="B987" s="20"/>
      <c r="C987" s="21"/>
      <c r="D987" s="22"/>
      <c r="E987" s="12"/>
      <c r="F987" s="23"/>
    </row>
    <row r="988" spans="1:6" x14ac:dyDescent="0.25">
      <c r="A988" s="19"/>
      <c r="B988" s="20"/>
      <c r="C988" s="21"/>
      <c r="D988" s="22"/>
      <c r="E988" s="12"/>
      <c r="F988" s="23"/>
    </row>
    <row r="989" spans="1:6" x14ac:dyDescent="0.25">
      <c r="A989" s="19"/>
      <c r="B989" s="20"/>
      <c r="C989" s="21"/>
      <c r="D989" s="22"/>
      <c r="E989" s="12"/>
      <c r="F989" s="23"/>
    </row>
    <row r="990" spans="1:6" x14ac:dyDescent="0.25">
      <c r="A990" s="19"/>
      <c r="B990" s="20"/>
      <c r="C990" s="21"/>
      <c r="D990" s="22"/>
      <c r="E990" s="12"/>
      <c r="F990" s="23"/>
    </row>
    <row r="991" spans="1:6" x14ac:dyDescent="0.25">
      <c r="A991" s="19"/>
      <c r="B991" s="20"/>
      <c r="C991" s="21"/>
      <c r="D991" s="22"/>
      <c r="E991" s="12"/>
      <c r="F991" s="23"/>
    </row>
    <row r="992" spans="1:6" x14ac:dyDescent="0.25">
      <c r="A992" s="19"/>
      <c r="B992" s="20"/>
      <c r="C992" s="21"/>
      <c r="D992" s="22"/>
      <c r="E992" s="12"/>
      <c r="F992" s="23"/>
    </row>
    <row r="993" spans="1:6" x14ac:dyDescent="0.25">
      <c r="A993" s="19"/>
      <c r="B993" s="20"/>
      <c r="C993" s="21"/>
      <c r="D993" s="22"/>
      <c r="E993" s="12"/>
      <c r="F993" s="23"/>
    </row>
    <row r="994" spans="1:6" x14ac:dyDescent="0.25">
      <c r="A994" s="19"/>
      <c r="B994" s="20"/>
      <c r="C994" s="21"/>
      <c r="D994" s="22"/>
      <c r="E994" s="12"/>
      <c r="F994" s="23"/>
    </row>
    <row r="995" spans="1:6" x14ac:dyDescent="0.25">
      <c r="A995" s="19"/>
      <c r="B995" s="20"/>
      <c r="C995" s="21"/>
      <c r="D995" s="22"/>
      <c r="E995" s="12"/>
      <c r="F995" s="23"/>
    </row>
    <row r="996" spans="1:6" x14ac:dyDescent="0.25">
      <c r="A996" s="19"/>
      <c r="B996" s="20"/>
      <c r="C996" s="21"/>
      <c r="D996" s="22"/>
      <c r="E996" s="12"/>
      <c r="F996" s="23"/>
    </row>
    <row r="997" spans="1:6" x14ac:dyDescent="0.25">
      <c r="A997" s="19"/>
      <c r="B997" s="20"/>
      <c r="C997" s="21"/>
      <c r="D997" s="22"/>
      <c r="E997" s="12"/>
      <c r="F997" s="23"/>
    </row>
    <row r="998" spans="1:6" x14ac:dyDescent="0.25">
      <c r="A998" s="19"/>
      <c r="B998" s="20"/>
      <c r="C998" s="21"/>
      <c r="D998" s="22"/>
      <c r="E998" s="12"/>
      <c r="F998" s="23"/>
    </row>
    <row r="999" spans="1:6" x14ac:dyDescent="0.25">
      <c r="A999" s="19"/>
      <c r="B999" s="20"/>
      <c r="C999" s="21"/>
      <c r="D999" s="22"/>
      <c r="E999" s="12"/>
      <c r="F999" s="23"/>
    </row>
    <row r="1000" spans="1:6" x14ac:dyDescent="0.25">
      <c r="A1000" s="19"/>
      <c r="B1000" s="20"/>
      <c r="C1000" s="21"/>
      <c r="D1000" s="22"/>
      <c r="E1000" s="12"/>
      <c r="F1000" s="23"/>
    </row>
    <row r="1001" spans="1:6" x14ac:dyDescent="0.25">
      <c r="A1001" s="19"/>
      <c r="B1001" s="20"/>
      <c r="C1001" s="21"/>
      <c r="D1001" s="22"/>
      <c r="E1001" s="12"/>
      <c r="F1001" s="23"/>
    </row>
    <row r="1002" spans="1:6" x14ac:dyDescent="0.25">
      <c r="A1002" s="19"/>
      <c r="B1002" s="20"/>
      <c r="C1002" s="21"/>
      <c r="D1002" s="22"/>
      <c r="E1002" s="12"/>
      <c r="F1002" s="23"/>
    </row>
    <row r="1003" spans="1:6" x14ac:dyDescent="0.25">
      <c r="A1003" s="19"/>
      <c r="B1003" s="20"/>
      <c r="C1003" s="21"/>
      <c r="D1003" s="22"/>
      <c r="E1003" s="12"/>
      <c r="F1003" s="23"/>
    </row>
    <row r="1004" spans="1:6" x14ac:dyDescent="0.25">
      <c r="A1004" s="19"/>
      <c r="B1004" s="20"/>
      <c r="C1004" s="21"/>
      <c r="D1004" s="22"/>
      <c r="E1004" s="12"/>
      <c r="F1004" s="23"/>
    </row>
    <row r="1005" spans="1:6" x14ac:dyDescent="0.25">
      <c r="A1005" s="19"/>
      <c r="B1005" s="20"/>
      <c r="C1005" s="21"/>
      <c r="D1005" s="22"/>
      <c r="E1005" s="12"/>
      <c r="F1005" s="23"/>
    </row>
    <row r="1006" spans="1:6" x14ac:dyDescent="0.25">
      <c r="A1006" s="19"/>
      <c r="B1006" s="20"/>
      <c r="C1006" s="21"/>
      <c r="D1006" s="22"/>
      <c r="E1006" s="12"/>
      <c r="F1006" s="23"/>
    </row>
    <row r="1007" spans="1:6" x14ac:dyDescent="0.25">
      <c r="A1007" s="19"/>
      <c r="B1007" s="20"/>
      <c r="C1007" s="21"/>
      <c r="D1007" s="22"/>
      <c r="E1007" s="12"/>
      <c r="F1007" s="23"/>
    </row>
    <row r="1008" spans="1:6" x14ac:dyDescent="0.25">
      <c r="A1008" s="19"/>
      <c r="B1008" s="20"/>
      <c r="C1008" s="21"/>
      <c r="D1008" s="22"/>
      <c r="E1008" s="12"/>
      <c r="F1008" s="23"/>
    </row>
    <row r="1009" spans="1:6" x14ac:dyDescent="0.25">
      <c r="A1009" s="19"/>
      <c r="B1009" s="20"/>
      <c r="C1009" s="21"/>
      <c r="D1009" s="22"/>
      <c r="E1009" s="12"/>
      <c r="F1009" s="23"/>
    </row>
    <row r="1010" spans="1:6" x14ac:dyDescent="0.25">
      <c r="A1010" s="19"/>
      <c r="B1010" s="20"/>
      <c r="C1010" s="21"/>
      <c r="D1010" s="22"/>
      <c r="E1010" s="12"/>
      <c r="F1010" s="23"/>
    </row>
    <row r="1011" spans="1:6" x14ac:dyDescent="0.25">
      <c r="A1011" s="19"/>
      <c r="B1011" s="20"/>
      <c r="C1011" s="21"/>
      <c r="D1011" s="22"/>
      <c r="E1011" s="12"/>
      <c r="F1011" s="23"/>
    </row>
    <row r="1012" spans="1:6" x14ac:dyDescent="0.25">
      <c r="A1012" s="19"/>
      <c r="B1012" s="20"/>
      <c r="C1012" s="21"/>
      <c r="D1012" s="22"/>
      <c r="E1012" s="12"/>
      <c r="F1012" s="23"/>
    </row>
    <row r="1013" spans="1:6" x14ac:dyDescent="0.25">
      <c r="A1013" s="19"/>
      <c r="B1013" s="20"/>
      <c r="C1013" s="21"/>
      <c r="D1013" s="22"/>
      <c r="E1013" s="12"/>
      <c r="F1013" s="23"/>
    </row>
    <row r="1014" spans="1:6" x14ac:dyDescent="0.25">
      <c r="A1014" s="19"/>
      <c r="B1014" s="20"/>
      <c r="C1014" s="21"/>
      <c r="D1014" s="22"/>
      <c r="E1014" s="12"/>
      <c r="F1014" s="23"/>
    </row>
    <row r="1015" spans="1:6" x14ac:dyDescent="0.25">
      <c r="A1015" s="19"/>
      <c r="B1015" s="20"/>
      <c r="C1015" s="21"/>
      <c r="D1015" s="22"/>
      <c r="E1015" s="12"/>
      <c r="F1015" s="23"/>
    </row>
    <row r="1016" spans="1:6" x14ac:dyDescent="0.25">
      <c r="A1016" s="19"/>
      <c r="B1016" s="20"/>
      <c r="C1016" s="21"/>
      <c r="D1016" s="22"/>
      <c r="E1016" s="12"/>
      <c r="F1016" s="23"/>
    </row>
    <row r="1017" spans="1:6" x14ac:dyDescent="0.25">
      <c r="A1017" s="19"/>
      <c r="B1017" s="20"/>
      <c r="C1017" s="21"/>
      <c r="D1017" s="22"/>
      <c r="E1017" s="12"/>
      <c r="F1017" s="23"/>
    </row>
    <row r="1018" spans="1:6" x14ac:dyDescent="0.25">
      <c r="A1018" s="19"/>
      <c r="B1018" s="20"/>
      <c r="C1018" s="21"/>
      <c r="D1018" s="22"/>
      <c r="E1018" s="12"/>
      <c r="F1018" s="23"/>
    </row>
    <row r="1019" spans="1:6" x14ac:dyDescent="0.25">
      <c r="A1019" s="19"/>
      <c r="B1019" s="20"/>
      <c r="C1019" s="21"/>
      <c r="D1019" s="22"/>
      <c r="E1019" s="12"/>
      <c r="F1019" s="23"/>
    </row>
    <row r="1020" spans="1:6" x14ac:dyDescent="0.25">
      <c r="A1020" s="19"/>
      <c r="B1020" s="20"/>
      <c r="C1020" s="21"/>
      <c r="D1020" s="22"/>
      <c r="E1020" s="12"/>
      <c r="F1020" s="23"/>
    </row>
    <row r="1021" spans="1:6" x14ac:dyDescent="0.25">
      <c r="A1021" s="19"/>
      <c r="B1021" s="20"/>
      <c r="C1021" s="21"/>
      <c r="D1021" s="22"/>
      <c r="E1021" s="12"/>
      <c r="F1021" s="23"/>
    </row>
    <row r="1022" spans="1:6" x14ac:dyDescent="0.25">
      <c r="A1022" s="19"/>
      <c r="B1022" s="20"/>
      <c r="C1022" s="21"/>
      <c r="D1022" s="22"/>
      <c r="E1022" s="12"/>
      <c r="F1022" s="23"/>
    </row>
    <row r="1023" spans="1:6" x14ac:dyDescent="0.25">
      <c r="A1023" s="19"/>
      <c r="B1023" s="20"/>
      <c r="C1023" s="21"/>
      <c r="D1023" s="22"/>
      <c r="E1023" s="12"/>
      <c r="F1023" s="23"/>
    </row>
    <row r="1024" spans="1:6" x14ac:dyDescent="0.25">
      <c r="A1024" s="19"/>
      <c r="B1024" s="20"/>
      <c r="C1024" s="21"/>
      <c r="D1024" s="22"/>
      <c r="E1024" s="12"/>
      <c r="F1024" s="23"/>
    </row>
    <row r="1025" spans="1:6" x14ac:dyDescent="0.25">
      <c r="A1025" s="19"/>
      <c r="B1025" s="20"/>
      <c r="C1025" s="21"/>
      <c r="D1025" s="22"/>
      <c r="E1025" s="12"/>
      <c r="F1025" s="23"/>
    </row>
    <row r="1026" spans="1:6" x14ac:dyDescent="0.25">
      <c r="A1026" s="19"/>
      <c r="B1026" s="20"/>
      <c r="C1026" s="21"/>
      <c r="D1026" s="22"/>
      <c r="E1026" s="12"/>
      <c r="F1026" s="23"/>
    </row>
    <row r="1027" spans="1:6" x14ac:dyDescent="0.25">
      <c r="A1027" s="19"/>
      <c r="B1027" s="20"/>
      <c r="C1027" s="21"/>
      <c r="D1027" s="22"/>
      <c r="E1027" s="12"/>
      <c r="F1027" s="23"/>
    </row>
    <row r="1028" spans="1:6" x14ac:dyDescent="0.25">
      <c r="A1028" s="19"/>
      <c r="B1028" s="20"/>
      <c r="C1028" s="21"/>
      <c r="D1028" s="22"/>
      <c r="E1028" s="12"/>
      <c r="F1028" s="23"/>
    </row>
    <row r="1029" spans="1:6" x14ac:dyDescent="0.25">
      <c r="A1029" s="19"/>
      <c r="B1029" s="20"/>
      <c r="C1029" s="21"/>
      <c r="D1029" s="22"/>
      <c r="E1029" s="12"/>
      <c r="F1029" s="23"/>
    </row>
    <row r="1030" spans="1:6" x14ac:dyDescent="0.25">
      <c r="A1030" s="19"/>
      <c r="B1030" s="20"/>
      <c r="C1030" s="21"/>
      <c r="D1030" s="22"/>
      <c r="E1030" s="12"/>
      <c r="F1030" s="23"/>
    </row>
    <row r="1031" spans="1:6" x14ac:dyDescent="0.25">
      <c r="A1031" s="19"/>
      <c r="B1031" s="20"/>
      <c r="C1031" s="21"/>
      <c r="D1031" s="22"/>
      <c r="E1031" s="12"/>
      <c r="F1031" s="23"/>
    </row>
    <row r="1032" spans="1:6" x14ac:dyDescent="0.25">
      <c r="A1032" s="19"/>
      <c r="B1032" s="20"/>
      <c r="C1032" s="21"/>
      <c r="D1032" s="22"/>
      <c r="E1032" s="12"/>
      <c r="F1032" s="23"/>
    </row>
    <row r="1033" spans="1:6" x14ac:dyDescent="0.25">
      <c r="A1033" s="19"/>
      <c r="B1033" s="20"/>
      <c r="C1033" s="21"/>
      <c r="D1033" s="22"/>
      <c r="E1033" s="12"/>
      <c r="F1033" s="23"/>
    </row>
    <row r="1034" spans="1:6" x14ac:dyDescent="0.25">
      <c r="A1034" s="19"/>
      <c r="B1034" s="20"/>
      <c r="C1034" s="21"/>
      <c r="D1034" s="22"/>
      <c r="E1034" s="12"/>
      <c r="F1034" s="23"/>
    </row>
    <row r="1035" spans="1:6" x14ac:dyDescent="0.25">
      <c r="A1035" s="19"/>
      <c r="B1035" s="20"/>
      <c r="C1035" s="21"/>
      <c r="D1035" s="22"/>
      <c r="E1035" s="12"/>
      <c r="F1035" s="23"/>
    </row>
    <row r="1036" spans="1:6" x14ac:dyDescent="0.25">
      <c r="A1036" s="19"/>
      <c r="B1036" s="20"/>
      <c r="C1036" s="21"/>
      <c r="D1036" s="22"/>
      <c r="E1036" s="12"/>
      <c r="F1036" s="23"/>
    </row>
    <row r="1037" spans="1:6" x14ac:dyDescent="0.25">
      <c r="A1037" s="19"/>
      <c r="B1037" s="20"/>
      <c r="C1037" s="21"/>
      <c r="D1037" s="22"/>
      <c r="E1037" s="12"/>
      <c r="F1037" s="23"/>
    </row>
    <row r="1038" spans="1:6" x14ac:dyDescent="0.25">
      <c r="A1038" s="19"/>
      <c r="B1038" s="20"/>
      <c r="C1038" s="21"/>
      <c r="D1038" s="22"/>
      <c r="E1038" s="12"/>
      <c r="F1038" s="23"/>
    </row>
    <row r="1039" spans="1:6" x14ac:dyDescent="0.25">
      <c r="A1039" s="19"/>
      <c r="B1039" s="20"/>
      <c r="C1039" s="21"/>
      <c r="D1039" s="22"/>
      <c r="E1039" s="12"/>
      <c r="F1039" s="23"/>
    </row>
    <row r="1040" spans="1:6" x14ac:dyDescent="0.25">
      <c r="A1040" s="19"/>
      <c r="B1040" s="20"/>
      <c r="C1040" s="21"/>
      <c r="D1040" s="22"/>
      <c r="E1040" s="12"/>
      <c r="F1040" s="23"/>
    </row>
    <row r="1041" spans="1:6" x14ac:dyDescent="0.25">
      <c r="A1041" s="19"/>
      <c r="B1041" s="20"/>
      <c r="C1041" s="21"/>
      <c r="D1041" s="22"/>
      <c r="E1041" s="12"/>
      <c r="F1041" s="23"/>
    </row>
    <row r="1042" spans="1:6" x14ac:dyDescent="0.25">
      <c r="A1042" s="19"/>
      <c r="B1042" s="20"/>
      <c r="C1042" s="21"/>
      <c r="D1042" s="22"/>
      <c r="E1042" s="12"/>
      <c r="F1042" s="23"/>
    </row>
    <row r="1043" spans="1:6" x14ac:dyDescent="0.25">
      <c r="A1043" s="19"/>
      <c r="B1043" s="20"/>
      <c r="C1043" s="21"/>
      <c r="D1043" s="22"/>
      <c r="E1043" s="12"/>
      <c r="F1043" s="23"/>
    </row>
    <row r="1044" spans="1:6" x14ac:dyDescent="0.25">
      <c r="A1044" s="19"/>
      <c r="B1044" s="20"/>
      <c r="C1044" s="21"/>
      <c r="D1044" s="22"/>
      <c r="E1044" s="12"/>
      <c r="F1044" s="23"/>
    </row>
    <row r="1045" spans="1:6" x14ac:dyDescent="0.25">
      <c r="A1045" s="19"/>
      <c r="B1045" s="20"/>
      <c r="C1045" s="21"/>
      <c r="D1045" s="22"/>
      <c r="E1045" s="12"/>
      <c r="F1045" s="23"/>
    </row>
    <row r="1046" spans="1:6" x14ac:dyDescent="0.25">
      <c r="A1046" s="19"/>
      <c r="B1046" s="20"/>
      <c r="C1046" s="21"/>
      <c r="D1046" s="22"/>
      <c r="E1046" s="12"/>
      <c r="F1046" s="23"/>
    </row>
    <row r="1047" spans="1:6" x14ac:dyDescent="0.25">
      <c r="A1047" s="19"/>
      <c r="B1047" s="20"/>
      <c r="C1047" s="21"/>
      <c r="D1047" s="22"/>
      <c r="E1047" s="12"/>
      <c r="F1047" s="23"/>
    </row>
    <row r="1048" spans="1:6" x14ac:dyDescent="0.25">
      <c r="A1048" s="19"/>
      <c r="B1048" s="20"/>
      <c r="C1048" s="21"/>
      <c r="D1048" s="22"/>
      <c r="E1048" s="12"/>
      <c r="F1048" s="23"/>
    </row>
    <row r="1049" spans="1:6" x14ac:dyDescent="0.25">
      <c r="A1049" s="19"/>
      <c r="B1049" s="20"/>
      <c r="C1049" s="21"/>
      <c r="D1049" s="22"/>
      <c r="E1049" s="12"/>
      <c r="F1049" s="23"/>
    </row>
    <row r="1050" spans="1:6" x14ac:dyDescent="0.25">
      <c r="A1050" s="19"/>
      <c r="B1050" s="20"/>
      <c r="C1050" s="21"/>
      <c r="D1050" s="22"/>
      <c r="E1050" s="12"/>
      <c r="F1050" s="23"/>
    </row>
    <row r="1051" spans="1:6" x14ac:dyDescent="0.25">
      <c r="A1051" s="19"/>
      <c r="B1051" s="20"/>
      <c r="C1051" s="21"/>
      <c r="D1051" s="22"/>
      <c r="E1051" s="12"/>
      <c r="F1051" s="23"/>
    </row>
    <row r="1052" spans="1:6" x14ac:dyDescent="0.25">
      <c r="A1052" s="19"/>
      <c r="B1052" s="20"/>
      <c r="C1052" s="21"/>
      <c r="D1052" s="22"/>
      <c r="E1052" s="12"/>
      <c r="F1052" s="23"/>
    </row>
    <row r="1053" spans="1:6" x14ac:dyDescent="0.25">
      <c r="A1053" s="19"/>
      <c r="B1053" s="20"/>
      <c r="C1053" s="21"/>
      <c r="D1053" s="22"/>
      <c r="E1053" s="12"/>
      <c r="F1053" s="23"/>
    </row>
    <row r="1054" spans="1:6" x14ac:dyDescent="0.25">
      <c r="A1054" s="19"/>
      <c r="B1054" s="20"/>
      <c r="C1054" s="21"/>
      <c r="D1054" s="22"/>
      <c r="E1054" s="12"/>
      <c r="F1054" s="23"/>
    </row>
    <row r="1055" spans="1:6" x14ac:dyDescent="0.25">
      <c r="A1055" s="19"/>
      <c r="B1055" s="20"/>
      <c r="C1055" s="21"/>
      <c r="D1055" s="22"/>
      <c r="E1055" s="12"/>
      <c r="F1055" s="23"/>
    </row>
    <row r="1056" spans="1:6" x14ac:dyDescent="0.25">
      <c r="A1056" s="19"/>
      <c r="B1056" s="20"/>
      <c r="C1056" s="21"/>
      <c r="D1056" s="22"/>
      <c r="E1056" s="12"/>
      <c r="F1056" s="23"/>
    </row>
    <row r="1057" spans="1:6" x14ac:dyDescent="0.25">
      <c r="A1057" s="19"/>
      <c r="B1057" s="20"/>
      <c r="C1057" s="21"/>
      <c r="D1057" s="22"/>
      <c r="E1057" s="12"/>
      <c r="F1057" s="23"/>
    </row>
    <row r="1058" spans="1:6" x14ac:dyDescent="0.25">
      <c r="A1058" s="19"/>
      <c r="B1058" s="20"/>
      <c r="C1058" s="21"/>
      <c r="D1058" s="22"/>
      <c r="E1058" s="12"/>
      <c r="F1058" s="23"/>
    </row>
    <row r="1059" spans="1:6" x14ac:dyDescent="0.25">
      <c r="A1059" s="19"/>
      <c r="B1059" s="20"/>
      <c r="C1059" s="21"/>
      <c r="D1059" s="22"/>
      <c r="E1059" s="12"/>
      <c r="F1059" s="23"/>
    </row>
    <row r="1060" spans="1:6" x14ac:dyDescent="0.25">
      <c r="A1060" s="19"/>
      <c r="B1060" s="20"/>
      <c r="C1060" s="21"/>
      <c r="D1060" s="22"/>
      <c r="E1060" s="12"/>
      <c r="F1060" s="23"/>
    </row>
    <row r="1061" spans="1:6" x14ac:dyDescent="0.25">
      <c r="A1061" s="19"/>
      <c r="B1061" s="20"/>
      <c r="C1061" s="21"/>
      <c r="D1061" s="22"/>
      <c r="E1061" s="12"/>
      <c r="F1061" s="23"/>
    </row>
    <row r="1062" spans="1:6" x14ac:dyDescent="0.25">
      <c r="A1062" s="19"/>
      <c r="B1062" s="20"/>
      <c r="C1062" s="21"/>
      <c r="D1062" s="22"/>
      <c r="E1062" s="12"/>
      <c r="F1062" s="23"/>
    </row>
    <row r="1063" spans="1:6" x14ac:dyDescent="0.25">
      <c r="A1063" s="19"/>
      <c r="B1063" s="20"/>
      <c r="C1063" s="21"/>
      <c r="D1063" s="22"/>
      <c r="E1063" s="12"/>
      <c r="F1063" s="23"/>
    </row>
    <row r="1064" spans="1:6" x14ac:dyDescent="0.25">
      <c r="A1064" s="19"/>
      <c r="B1064" s="20"/>
      <c r="C1064" s="21"/>
      <c r="D1064" s="22"/>
      <c r="E1064" s="12"/>
      <c r="F1064" s="23"/>
    </row>
    <row r="1065" spans="1:6" x14ac:dyDescent="0.25">
      <c r="A1065" s="19"/>
      <c r="B1065" s="20"/>
      <c r="C1065" s="21"/>
      <c r="D1065" s="22"/>
      <c r="E1065" s="12"/>
      <c r="F1065" s="23"/>
    </row>
    <row r="1066" spans="1:6" x14ac:dyDescent="0.25">
      <c r="A1066" s="19"/>
      <c r="B1066" s="20"/>
      <c r="C1066" s="21"/>
      <c r="D1066" s="22"/>
      <c r="E1066" s="12"/>
      <c r="F1066" s="23"/>
    </row>
    <row r="1067" spans="1:6" x14ac:dyDescent="0.25">
      <c r="A1067" s="19"/>
      <c r="B1067" s="20"/>
      <c r="C1067" s="21"/>
      <c r="D1067" s="22"/>
      <c r="E1067" s="12"/>
      <c r="F1067" s="23"/>
    </row>
    <row r="1068" spans="1:6" x14ac:dyDescent="0.25">
      <c r="A1068" s="19"/>
      <c r="B1068" s="20"/>
      <c r="C1068" s="21"/>
      <c r="D1068" s="22"/>
      <c r="E1068" s="12"/>
      <c r="F1068" s="23"/>
    </row>
    <row r="1069" spans="1:6" x14ac:dyDescent="0.25">
      <c r="A1069" s="19"/>
      <c r="B1069" s="20"/>
      <c r="C1069" s="21"/>
      <c r="D1069" s="22"/>
      <c r="E1069" s="12"/>
      <c r="F1069" s="23"/>
    </row>
    <row r="1070" spans="1:6" x14ac:dyDescent="0.25">
      <c r="A1070" s="19"/>
      <c r="B1070" s="20"/>
      <c r="C1070" s="21"/>
      <c r="D1070" s="22"/>
      <c r="E1070" s="12"/>
      <c r="F1070" s="23"/>
    </row>
    <row r="1071" spans="1:6" x14ac:dyDescent="0.25">
      <c r="A1071" s="19"/>
      <c r="B1071" s="20"/>
      <c r="C1071" s="21"/>
      <c r="D1071" s="22"/>
      <c r="E1071" s="12"/>
      <c r="F1071" s="23"/>
    </row>
    <row r="1072" spans="1:6" x14ac:dyDescent="0.25">
      <c r="A1072" s="19"/>
      <c r="B1072" s="20"/>
      <c r="C1072" s="21"/>
      <c r="D1072" s="22"/>
      <c r="E1072" s="12"/>
      <c r="F1072" s="23"/>
    </row>
    <row r="1073" spans="1:6" x14ac:dyDescent="0.25">
      <c r="A1073" s="19"/>
      <c r="B1073" s="20"/>
      <c r="C1073" s="21"/>
      <c r="D1073" s="22"/>
      <c r="E1073" s="12"/>
      <c r="F1073" s="23"/>
    </row>
    <row r="1074" spans="1:6" x14ac:dyDescent="0.25">
      <c r="A1074" s="19"/>
      <c r="B1074" s="20"/>
      <c r="C1074" s="21"/>
      <c r="D1074" s="22"/>
      <c r="E1074" s="12"/>
      <c r="F1074" s="23"/>
    </row>
    <row r="1075" spans="1:6" x14ac:dyDescent="0.25">
      <c r="A1075" s="19"/>
      <c r="B1075" s="20"/>
      <c r="C1075" s="21"/>
      <c r="D1075" s="22"/>
      <c r="E1075" s="12"/>
      <c r="F1075" s="23"/>
    </row>
    <row r="1076" spans="1:6" x14ac:dyDescent="0.25">
      <c r="A1076" s="19"/>
      <c r="B1076" s="20"/>
      <c r="C1076" s="21"/>
      <c r="D1076" s="22"/>
      <c r="E1076" s="12"/>
      <c r="F1076" s="23"/>
    </row>
    <row r="1077" spans="1:6" x14ac:dyDescent="0.25">
      <c r="A1077" s="19"/>
      <c r="B1077" s="20"/>
      <c r="C1077" s="21"/>
      <c r="D1077" s="22"/>
      <c r="E1077" s="12"/>
      <c r="F1077" s="23"/>
    </row>
    <row r="1078" spans="1:6" x14ac:dyDescent="0.25">
      <c r="A1078" s="19"/>
      <c r="B1078" s="20"/>
      <c r="C1078" s="21"/>
      <c r="D1078" s="22"/>
      <c r="E1078" s="12"/>
      <c r="F1078" s="23"/>
    </row>
    <row r="1079" spans="1:6" x14ac:dyDescent="0.25">
      <c r="A1079" s="19"/>
      <c r="B1079" s="20"/>
      <c r="C1079" s="21"/>
      <c r="D1079" s="22"/>
      <c r="E1079" s="12"/>
      <c r="F1079" s="23"/>
    </row>
    <row r="1080" spans="1:6" x14ac:dyDescent="0.25">
      <c r="A1080" s="19"/>
      <c r="B1080" s="20"/>
      <c r="C1080" s="21"/>
      <c r="D1080" s="22"/>
      <c r="E1080" s="12"/>
      <c r="F1080" s="23"/>
    </row>
    <row r="1081" spans="1:6" x14ac:dyDescent="0.25">
      <c r="A1081" s="19"/>
      <c r="B1081" s="20"/>
      <c r="C1081" s="21"/>
      <c r="D1081" s="22"/>
      <c r="E1081" s="12"/>
      <c r="F1081" s="23"/>
    </row>
    <row r="1082" spans="1:6" x14ac:dyDescent="0.25">
      <c r="A1082" s="19"/>
      <c r="B1082" s="20"/>
      <c r="C1082" s="21"/>
      <c r="D1082" s="22"/>
      <c r="E1082" s="12"/>
      <c r="F1082" s="23"/>
    </row>
    <row r="1083" spans="1:6" x14ac:dyDescent="0.25">
      <c r="A1083" s="19"/>
      <c r="B1083" s="20"/>
      <c r="C1083" s="21"/>
      <c r="D1083" s="22"/>
      <c r="E1083" s="12"/>
      <c r="F1083" s="23"/>
    </row>
    <row r="1084" spans="1:6" x14ac:dyDescent="0.25">
      <c r="A1084" s="19"/>
      <c r="B1084" s="20"/>
      <c r="C1084" s="21"/>
      <c r="D1084" s="22"/>
      <c r="E1084" s="12"/>
      <c r="F1084" s="23"/>
    </row>
    <row r="1085" spans="1:6" x14ac:dyDescent="0.25">
      <c r="A1085" s="19"/>
      <c r="B1085" s="20"/>
      <c r="C1085" s="21"/>
      <c r="D1085" s="22"/>
      <c r="E1085" s="12"/>
      <c r="F1085" s="23"/>
    </row>
    <row r="1086" spans="1:6" x14ac:dyDescent="0.25">
      <c r="A1086" s="19"/>
      <c r="B1086" s="20"/>
      <c r="C1086" s="21"/>
      <c r="D1086" s="22"/>
      <c r="E1086" s="12"/>
      <c r="F1086" s="23"/>
    </row>
    <row r="1087" spans="1:6" x14ac:dyDescent="0.25">
      <c r="A1087" s="19"/>
      <c r="B1087" s="20"/>
      <c r="C1087" s="21"/>
      <c r="D1087" s="22"/>
      <c r="E1087" s="12"/>
      <c r="F1087" s="23"/>
    </row>
    <row r="1088" spans="1:6" x14ac:dyDescent="0.25">
      <c r="A1088" s="19"/>
      <c r="B1088" s="20"/>
      <c r="C1088" s="21"/>
      <c r="D1088" s="22"/>
      <c r="E1088" s="12"/>
      <c r="F1088" s="23"/>
    </row>
    <row r="1089" spans="1:6" x14ac:dyDescent="0.25">
      <c r="A1089" s="19"/>
      <c r="B1089" s="20"/>
      <c r="C1089" s="21"/>
      <c r="D1089" s="22"/>
      <c r="E1089" s="12"/>
      <c r="F1089" s="23"/>
    </row>
    <row r="1090" spans="1:6" x14ac:dyDescent="0.25">
      <c r="A1090" s="19"/>
      <c r="B1090" s="20"/>
      <c r="C1090" s="21"/>
      <c r="D1090" s="22"/>
      <c r="E1090" s="12"/>
      <c r="F1090" s="23"/>
    </row>
    <row r="1091" spans="1:6" x14ac:dyDescent="0.25">
      <c r="A1091" s="19"/>
      <c r="B1091" s="20"/>
      <c r="C1091" s="21"/>
      <c r="D1091" s="22"/>
      <c r="E1091" s="12"/>
      <c r="F1091" s="23"/>
    </row>
    <row r="1092" spans="1:6" x14ac:dyDescent="0.25">
      <c r="A1092" s="19"/>
      <c r="B1092" s="20"/>
      <c r="C1092" s="21"/>
      <c r="D1092" s="22"/>
      <c r="E1092" s="12"/>
      <c r="F1092" s="23"/>
    </row>
    <row r="1093" spans="1:6" x14ac:dyDescent="0.25">
      <c r="A1093" s="19"/>
      <c r="B1093" s="20"/>
      <c r="C1093" s="21"/>
      <c r="D1093" s="22"/>
      <c r="E1093" s="12"/>
      <c r="F1093" s="23"/>
    </row>
    <row r="1094" spans="1:6" x14ac:dyDescent="0.25">
      <c r="A1094" s="19"/>
      <c r="B1094" s="20"/>
      <c r="C1094" s="21"/>
      <c r="D1094" s="22"/>
      <c r="E1094" s="12"/>
      <c r="F1094" s="23"/>
    </row>
    <row r="1095" spans="1:6" x14ac:dyDescent="0.25">
      <c r="A1095" s="19"/>
      <c r="B1095" s="20"/>
      <c r="C1095" s="21"/>
      <c r="D1095" s="22"/>
      <c r="E1095" s="12"/>
      <c r="F1095" s="23"/>
    </row>
    <row r="1096" spans="1:6" x14ac:dyDescent="0.25">
      <c r="A1096" s="19"/>
      <c r="B1096" s="20"/>
      <c r="C1096" s="21"/>
      <c r="D1096" s="22"/>
      <c r="E1096" s="12"/>
      <c r="F1096" s="23"/>
    </row>
    <row r="1097" spans="1:6" x14ac:dyDescent="0.25">
      <c r="A1097" s="19"/>
      <c r="B1097" s="20"/>
      <c r="C1097" s="21"/>
      <c r="D1097" s="22"/>
      <c r="E1097" s="12"/>
      <c r="F1097" s="23"/>
    </row>
    <row r="1098" spans="1:6" x14ac:dyDescent="0.25">
      <c r="A1098" s="19"/>
      <c r="B1098" s="20"/>
      <c r="C1098" s="21"/>
      <c r="D1098" s="22"/>
      <c r="E1098" s="12"/>
      <c r="F1098" s="23"/>
    </row>
    <row r="1099" spans="1:6" x14ac:dyDescent="0.25">
      <c r="A1099" s="19"/>
      <c r="B1099" s="20"/>
      <c r="C1099" s="21"/>
      <c r="D1099" s="22"/>
      <c r="E1099" s="12"/>
      <c r="F1099" s="23"/>
    </row>
    <row r="1100" spans="1:6" x14ac:dyDescent="0.25">
      <c r="A1100" s="19"/>
      <c r="B1100" s="20"/>
      <c r="C1100" s="21"/>
      <c r="D1100" s="22"/>
      <c r="E1100" s="12"/>
      <c r="F1100" s="23"/>
    </row>
    <row r="1101" spans="1:6" x14ac:dyDescent="0.25">
      <c r="A1101" s="19"/>
      <c r="B1101" s="20"/>
      <c r="C1101" s="21"/>
      <c r="D1101" s="22"/>
      <c r="E1101" s="12"/>
      <c r="F1101" s="23"/>
    </row>
    <row r="1102" spans="1:6" x14ac:dyDescent="0.25">
      <c r="A1102" s="19"/>
      <c r="B1102" s="20"/>
      <c r="C1102" s="21"/>
      <c r="D1102" s="22"/>
      <c r="E1102" s="12"/>
      <c r="F1102" s="23"/>
    </row>
    <row r="1103" spans="1:6" x14ac:dyDescent="0.25">
      <c r="A1103" s="19"/>
      <c r="B1103" s="20"/>
      <c r="C1103" s="21"/>
      <c r="D1103" s="22"/>
      <c r="E1103" s="12"/>
      <c r="F1103" s="23"/>
    </row>
    <row r="1104" spans="1:6" x14ac:dyDescent="0.25">
      <c r="A1104" s="19"/>
      <c r="B1104" s="20"/>
      <c r="C1104" s="21"/>
      <c r="D1104" s="22"/>
      <c r="E1104" s="12"/>
      <c r="F1104" s="23"/>
    </row>
    <row r="1105" spans="1:6" x14ac:dyDescent="0.25">
      <c r="A1105" s="19"/>
      <c r="B1105" s="20"/>
      <c r="C1105" s="21"/>
      <c r="D1105" s="22"/>
      <c r="E1105" s="12"/>
      <c r="F1105" s="23"/>
    </row>
    <row r="1106" spans="1:6" x14ac:dyDescent="0.25">
      <c r="A1106" s="19"/>
      <c r="B1106" s="20"/>
      <c r="C1106" s="21"/>
      <c r="D1106" s="22"/>
      <c r="E1106" s="12"/>
      <c r="F1106" s="23"/>
    </row>
    <row r="1107" spans="1:6" x14ac:dyDescent="0.25">
      <c r="A1107" s="19"/>
      <c r="B1107" s="20"/>
      <c r="C1107" s="21"/>
      <c r="D1107" s="22"/>
      <c r="E1107" s="12"/>
      <c r="F1107" s="23"/>
    </row>
    <row r="1108" spans="1:6" x14ac:dyDescent="0.25">
      <c r="A1108" s="19"/>
      <c r="B1108" s="20"/>
      <c r="C1108" s="21"/>
      <c r="D1108" s="22"/>
      <c r="E1108" s="12"/>
      <c r="F1108" s="23"/>
    </row>
    <row r="1109" spans="1:6" x14ac:dyDescent="0.25">
      <c r="A1109" s="19"/>
      <c r="B1109" s="20"/>
      <c r="C1109" s="21"/>
      <c r="D1109" s="22"/>
      <c r="E1109" s="12"/>
      <c r="F1109" s="23"/>
    </row>
    <row r="1110" spans="1:6" x14ac:dyDescent="0.25">
      <c r="A1110" s="19"/>
      <c r="B1110" s="20"/>
      <c r="C1110" s="21"/>
      <c r="D1110" s="22"/>
      <c r="E1110" s="12"/>
      <c r="F1110" s="23"/>
    </row>
    <row r="1111" spans="1:6" x14ac:dyDescent="0.25">
      <c r="A1111" s="19"/>
      <c r="B1111" s="20"/>
      <c r="C1111" s="21"/>
      <c r="D1111" s="22"/>
      <c r="E1111" s="12"/>
      <c r="F1111" s="23"/>
    </row>
    <row r="1112" spans="1:6" x14ac:dyDescent="0.25">
      <c r="A1112" s="19"/>
      <c r="B1112" s="20"/>
      <c r="C1112" s="21"/>
      <c r="D1112" s="22"/>
      <c r="E1112" s="12"/>
      <c r="F1112" s="23"/>
    </row>
    <row r="1113" spans="1:6" x14ac:dyDescent="0.25">
      <c r="A1113" s="19"/>
      <c r="B1113" s="20"/>
      <c r="C1113" s="21"/>
      <c r="D1113" s="22"/>
      <c r="E1113" s="12"/>
      <c r="F1113" s="23"/>
    </row>
    <row r="1114" spans="1:6" x14ac:dyDescent="0.25">
      <c r="A1114" s="19"/>
      <c r="B1114" s="20"/>
      <c r="C1114" s="21"/>
      <c r="D1114" s="22"/>
      <c r="E1114" s="12"/>
      <c r="F1114" s="23"/>
    </row>
    <row r="1115" spans="1:6" x14ac:dyDescent="0.25">
      <c r="A1115" s="19"/>
      <c r="B1115" s="20"/>
      <c r="C1115" s="21"/>
      <c r="D1115" s="22"/>
      <c r="E1115" s="12"/>
      <c r="F1115" s="23"/>
    </row>
    <row r="1116" spans="1:6" x14ac:dyDescent="0.25">
      <c r="A1116" s="19"/>
      <c r="B1116" s="20"/>
      <c r="C1116" s="21"/>
      <c r="D1116" s="22"/>
      <c r="E1116" s="12"/>
      <c r="F1116" s="23"/>
    </row>
    <row r="1117" spans="1:6" x14ac:dyDescent="0.25">
      <c r="A1117" s="19"/>
      <c r="B1117" s="20"/>
      <c r="C1117" s="21"/>
      <c r="D1117" s="22"/>
      <c r="E1117" s="12"/>
      <c r="F1117" s="23"/>
    </row>
    <row r="1118" spans="1:6" x14ac:dyDescent="0.25">
      <c r="A1118" s="19"/>
      <c r="B1118" s="20"/>
      <c r="C1118" s="21"/>
      <c r="D1118" s="22"/>
      <c r="E1118" s="12"/>
      <c r="F1118" s="23"/>
    </row>
    <row r="1119" spans="1:6" x14ac:dyDescent="0.25">
      <c r="A1119" s="19"/>
      <c r="B1119" s="20"/>
      <c r="C1119" s="21"/>
      <c r="D1119" s="22"/>
      <c r="E1119" s="12"/>
      <c r="F1119" s="23"/>
    </row>
    <row r="1120" spans="1:6" x14ac:dyDescent="0.25">
      <c r="A1120" s="19"/>
      <c r="B1120" s="20"/>
      <c r="C1120" s="21"/>
      <c r="D1120" s="22"/>
      <c r="E1120" s="12"/>
      <c r="F1120" s="23"/>
    </row>
    <row r="1121" spans="1:6" x14ac:dyDescent="0.25">
      <c r="A1121" s="19"/>
      <c r="B1121" s="20"/>
      <c r="C1121" s="21"/>
      <c r="D1121" s="22"/>
      <c r="E1121" s="12"/>
      <c r="F1121" s="23"/>
    </row>
    <row r="1122" spans="1:6" x14ac:dyDescent="0.25">
      <c r="A1122" s="19"/>
      <c r="B1122" s="20"/>
      <c r="C1122" s="21"/>
      <c r="D1122" s="22"/>
      <c r="E1122" s="12"/>
      <c r="F1122" s="23"/>
    </row>
    <row r="1123" spans="1:6" x14ac:dyDescent="0.25">
      <c r="A1123" s="19"/>
      <c r="B1123" s="20"/>
      <c r="C1123" s="21"/>
      <c r="D1123" s="22"/>
      <c r="E1123" s="12"/>
      <c r="F1123" s="23"/>
    </row>
    <row r="1124" spans="1:6" x14ac:dyDescent="0.25">
      <c r="A1124" s="19"/>
      <c r="B1124" s="20"/>
      <c r="C1124" s="21"/>
      <c r="D1124" s="22"/>
      <c r="E1124" s="12"/>
      <c r="F1124" s="23"/>
    </row>
    <row r="1125" spans="1:6" x14ac:dyDescent="0.25">
      <c r="A1125" s="19"/>
      <c r="B1125" s="20"/>
      <c r="C1125" s="21"/>
      <c r="D1125" s="22"/>
      <c r="E1125" s="12"/>
      <c r="F1125" s="23"/>
    </row>
    <row r="1126" spans="1:6" x14ac:dyDescent="0.25">
      <c r="A1126" s="19"/>
      <c r="B1126" s="20"/>
      <c r="C1126" s="21"/>
      <c r="D1126" s="22"/>
      <c r="E1126" s="12"/>
      <c r="F1126" s="23"/>
    </row>
    <row r="1127" spans="1:6" x14ac:dyDescent="0.25">
      <c r="A1127" s="19"/>
      <c r="B1127" s="20"/>
      <c r="C1127" s="21"/>
      <c r="D1127" s="22"/>
      <c r="E1127" s="12"/>
      <c r="F1127" s="23"/>
    </row>
    <row r="1128" spans="1:6" x14ac:dyDescent="0.25">
      <c r="A1128" s="19"/>
      <c r="B1128" s="20"/>
      <c r="C1128" s="21"/>
      <c r="D1128" s="22"/>
      <c r="E1128" s="12"/>
      <c r="F1128" s="23"/>
    </row>
    <row r="1129" spans="1:6" x14ac:dyDescent="0.25">
      <c r="A1129" s="19"/>
      <c r="B1129" s="20"/>
      <c r="C1129" s="21"/>
      <c r="D1129" s="22"/>
      <c r="E1129" s="12"/>
      <c r="F1129" s="23"/>
    </row>
    <row r="1130" spans="1:6" x14ac:dyDescent="0.25">
      <c r="A1130" s="19"/>
      <c r="B1130" s="20"/>
      <c r="C1130" s="21"/>
      <c r="D1130" s="22"/>
      <c r="E1130" s="12"/>
      <c r="F1130" s="23"/>
    </row>
    <row r="1131" spans="1:6" x14ac:dyDescent="0.25">
      <c r="A1131" s="19"/>
      <c r="B1131" s="20"/>
      <c r="C1131" s="21"/>
      <c r="D1131" s="22"/>
      <c r="E1131" s="12"/>
      <c r="F1131" s="23"/>
    </row>
    <row r="1132" spans="1:6" x14ac:dyDescent="0.25">
      <c r="A1132" s="19"/>
      <c r="B1132" s="20"/>
      <c r="C1132" s="21"/>
      <c r="D1132" s="22"/>
      <c r="E1132" s="12"/>
      <c r="F1132" s="23"/>
    </row>
    <row r="1133" spans="1:6" x14ac:dyDescent="0.25">
      <c r="A1133" s="19"/>
      <c r="B1133" s="20"/>
      <c r="C1133" s="21"/>
      <c r="D1133" s="22"/>
      <c r="E1133" s="12"/>
      <c r="F1133" s="23"/>
    </row>
    <row r="1134" spans="1:6" x14ac:dyDescent="0.25">
      <c r="A1134" s="19"/>
      <c r="B1134" s="20"/>
      <c r="C1134" s="21"/>
      <c r="D1134" s="22"/>
      <c r="E1134" s="12"/>
      <c r="F1134" s="23"/>
    </row>
    <row r="1135" spans="1:6" x14ac:dyDescent="0.25">
      <c r="A1135" s="19"/>
      <c r="B1135" s="20"/>
      <c r="C1135" s="21"/>
      <c r="D1135" s="22"/>
      <c r="E1135" s="12"/>
      <c r="F1135" s="23"/>
    </row>
    <row r="1136" spans="1:6" x14ac:dyDescent="0.25">
      <c r="A1136" s="19"/>
      <c r="B1136" s="20"/>
      <c r="C1136" s="21"/>
      <c r="D1136" s="22"/>
      <c r="E1136" s="12"/>
      <c r="F1136" s="23"/>
    </row>
    <row r="1137" spans="1:6" x14ac:dyDescent="0.25">
      <c r="A1137" s="19"/>
      <c r="B1137" s="20"/>
      <c r="C1137" s="21"/>
      <c r="D1137" s="22"/>
      <c r="E1137" s="12"/>
      <c r="F1137" s="23"/>
    </row>
    <row r="1138" spans="1:6" x14ac:dyDescent="0.25">
      <c r="A1138" s="19"/>
      <c r="B1138" s="20"/>
      <c r="C1138" s="21"/>
      <c r="D1138" s="22"/>
      <c r="E1138" s="12"/>
      <c r="F1138" s="23"/>
    </row>
    <row r="1139" spans="1:6" x14ac:dyDescent="0.25">
      <c r="A1139" s="19"/>
      <c r="B1139" s="20"/>
      <c r="C1139" s="21"/>
      <c r="D1139" s="22"/>
      <c r="E1139" s="12"/>
      <c r="F1139" s="23"/>
    </row>
    <row r="1140" spans="1:6" x14ac:dyDescent="0.25">
      <c r="A1140" s="19"/>
      <c r="B1140" s="20"/>
      <c r="C1140" s="21"/>
      <c r="D1140" s="22"/>
      <c r="E1140" s="12"/>
      <c r="F1140" s="23"/>
    </row>
    <row r="1141" spans="1:6" x14ac:dyDescent="0.25">
      <c r="A1141" s="19"/>
      <c r="B1141" s="20"/>
      <c r="C1141" s="21"/>
      <c r="D1141" s="22"/>
      <c r="E1141" s="12"/>
      <c r="F1141" s="23"/>
    </row>
    <row r="1142" spans="1:6" x14ac:dyDescent="0.25">
      <c r="A1142" s="19"/>
      <c r="B1142" s="20"/>
      <c r="C1142" s="21"/>
      <c r="D1142" s="22"/>
      <c r="E1142" s="12"/>
      <c r="F1142" s="23"/>
    </row>
    <row r="1143" spans="1:6" x14ac:dyDescent="0.25">
      <c r="A1143" s="19"/>
      <c r="B1143" s="20"/>
      <c r="C1143" s="21"/>
      <c r="D1143" s="22"/>
      <c r="E1143" s="12"/>
      <c r="F1143" s="23"/>
    </row>
    <row r="1144" spans="1:6" x14ac:dyDescent="0.25">
      <c r="A1144" s="19"/>
      <c r="B1144" s="20"/>
      <c r="C1144" s="21"/>
      <c r="D1144" s="22"/>
      <c r="E1144" s="12"/>
      <c r="F1144" s="23"/>
    </row>
    <row r="1145" spans="1:6" x14ac:dyDescent="0.25">
      <c r="A1145" s="19"/>
      <c r="B1145" s="20"/>
      <c r="C1145" s="21"/>
      <c r="D1145" s="22"/>
      <c r="E1145" s="12"/>
      <c r="F1145" s="23"/>
    </row>
    <row r="1146" spans="1:6" x14ac:dyDescent="0.25">
      <c r="A1146" s="19"/>
      <c r="B1146" s="20"/>
      <c r="C1146" s="21"/>
      <c r="D1146" s="22"/>
      <c r="E1146" s="12"/>
      <c r="F1146" s="23"/>
    </row>
    <row r="1147" spans="1:6" x14ac:dyDescent="0.25">
      <c r="A1147" s="19"/>
      <c r="B1147" s="20"/>
      <c r="C1147" s="21"/>
      <c r="D1147" s="22"/>
      <c r="E1147" s="12"/>
      <c r="F1147" s="23"/>
    </row>
    <row r="1148" spans="1:6" x14ac:dyDescent="0.25">
      <c r="A1148" s="19"/>
      <c r="B1148" s="20"/>
      <c r="C1148" s="21"/>
      <c r="D1148" s="22"/>
      <c r="E1148" s="12"/>
      <c r="F1148" s="23"/>
    </row>
    <row r="1149" spans="1:6" x14ac:dyDescent="0.25">
      <c r="A1149" s="19"/>
      <c r="B1149" s="20"/>
      <c r="C1149" s="21"/>
      <c r="D1149" s="22"/>
      <c r="E1149" s="12"/>
      <c r="F1149" s="23"/>
    </row>
    <row r="1150" spans="1:6" x14ac:dyDescent="0.25">
      <c r="A1150" s="19"/>
      <c r="B1150" s="20"/>
      <c r="C1150" s="21"/>
      <c r="D1150" s="22"/>
      <c r="E1150" s="12"/>
      <c r="F1150" s="23"/>
    </row>
    <row r="1151" spans="1:6" x14ac:dyDescent="0.25">
      <c r="A1151" s="19"/>
      <c r="B1151" s="20"/>
      <c r="C1151" s="21"/>
      <c r="D1151" s="22"/>
      <c r="E1151" s="12"/>
      <c r="F1151" s="23"/>
    </row>
    <row r="1152" spans="1:6" x14ac:dyDescent="0.25">
      <c r="A1152" s="19"/>
      <c r="B1152" s="20"/>
      <c r="C1152" s="21"/>
      <c r="D1152" s="22"/>
      <c r="E1152" s="12"/>
      <c r="F1152" s="23"/>
    </row>
    <row r="1153" spans="1:6" x14ac:dyDescent="0.25">
      <c r="A1153" s="19"/>
      <c r="B1153" s="20"/>
      <c r="C1153" s="21"/>
      <c r="D1153" s="22"/>
      <c r="E1153" s="12"/>
      <c r="F1153" s="23"/>
    </row>
    <row r="1154" spans="1:6" x14ac:dyDescent="0.25">
      <c r="A1154" s="19"/>
      <c r="B1154" s="20"/>
      <c r="C1154" s="21"/>
      <c r="D1154" s="22"/>
      <c r="E1154" s="12"/>
      <c r="F1154" s="23"/>
    </row>
    <row r="1155" spans="1:6" x14ac:dyDescent="0.25">
      <c r="A1155" s="19"/>
      <c r="B1155" s="20"/>
      <c r="C1155" s="21"/>
      <c r="D1155" s="22"/>
      <c r="E1155" s="12"/>
      <c r="F1155" s="23"/>
    </row>
    <row r="1156" spans="1:6" x14ac:dyDescent="0.25">
      <c r="A1156" s="19"/>
      <c r="B1156" s="20"/>
      <c r="C1156" s="21"/>
      <c r="D1156" s="22"/>
      <c r="E1156" s="12"/>
      <c r="F1156" s="23"/>
    </row>
    <row r="1157" spans="1:6" x14ac:dyDescent="0.25">
      <c r="A1157" s="19"/>
      <c r="B1157" s="20"/>
      <c r="C1157" s="21"/>
      <c r="D1157" s="22"/>
      <c r="E1157" s="12"/>
      <c r="F1157" s="23"/>
    </row>
    <row r="1158" spans="1:6" x14ac:dyDescent="0.25">
      <c r="A1158" s="19"/>
      <c r="B1158" s="20"/>
      <c r="C1158" s="21"/>
      <c r="D1158" s="22"/>
      <c r="E1158" s="12"/>
      <c r="F1158" s="23"/>
    </row>
    <row r="1159" spans="1:6" x14ac:dyDescent="0.25">
      <c r="A1159" s="19"/>
      <c r="B1159" s="20"/>
      <c r="C1159" s="21"/>
      <c r="D1159" s="22"/>
      <c r="E1159" s="12"/>
      <c r="F1159" s="23"/>
    </row>
    <row r="1160" spans="1:6" x14ac:dyDescent="0.25">
      <c r="A1160" s="19"/>
      <c r="B1160" s="20"/>
      <c r="C1160" s="21"/>
      <c r="D1160" s="22"/>
      <c r="E1160" s="12"/>
      <c r="F1160" s="23"/>
    </row>
    <row r="1161" spans="1:6" x14ac:dyDescent="0.25">
      <c r="A1161" s="19"/>
      <c r="B1161" s="20"/>
      <c r="C1161" s="21"/>
      <c r="D1161" s="22"/>
      <c r="E1161" s="12"/>
      <c r="F1161" s="23"/>
    </row>
    <row r="1162" spans="1:6" x14ac:dyDescent="0.25">
      <c r="A1162" s="19"/>
      <c r="B1162" s="20"/>
      <c r="C1162" s="21"/>
      <c r="D1162" s="22"/>
      <c r="E1162" s="12"/>
      <c r="F1162" s="23"/>
    </row>
    <row r="1163" spans="1:6" x14ac:dyDescent="0.25">
      <c r="A1163" s="19"/>
      <c r="B1163" s="20"/>
      <c r="C1163" s="21"/>
      <c r="D1163" s="22"/>
      <c r="E1163" s="12"/>
      <c r="F1163" s="23"/>
    </row>
    <row r="1164" spans="1:6" x14ac:dyDescent="0.25">
      <c r="A1164" s="19"/>
      <c r="B1164" s="20"/>
      <c r="C1164" s="21"/>
      <c r="D1164" s="22"/>
      <c r="E1164" s="12"/>
      <c r="F1164" s="23"/>
    </row>
    <row r="1165" spans="1:6" x14ac:dyDescent="0.25">
      <c r="A1165" s="19"/>
      <c r="B1165" s="20"/>
      <c r="C1165" s="21"/>
      <c r="D1165" s="22"/>
      <c r="E1165" s="12"/>
      <c r="F1165" s="23"/>
    </row>
    <row r="1166" spans="1:6" x14ac:dyDescent="0.25">
      <c r="A1166" s="19"/>
      <c r="B1166" s="20"/>
      <c r="C1166" s="21"/>
      <c r="D1166" s="22"/>
      <c r="E1166" s="12"/>
      <c r="F1166" s="23"/>
    </row>
    <row r="1167" spans="1:6" x14ac:dyDescent="0.25">
      <c r="A1167" s="19"/>
      <c r="B1167" s="20"/>
      <c r="C1167" s="21"/>
      <c r="D1167" s="22"/>
      <c r="E1167" s="12"/>
      <c r="F1167" s="23"/>
    </row>
    <row r="1168" spans="1:6" x14ac:dyDescent="0.25">
      <c r="A1168" s="19"/>
      <c r="B1168" s="20"/>
      <c r="C1168" s="21"/>
      <c r="D1168" s="22"/>
      <c r="E1168" s="12"/>
      <c r="F1168" s="23"/>
    </row>
    <row r="1169" spans="1:6" x14ac:dyDescent="0.25">
      <c r="A1169" s="19"/>
      <c r="B1169" s="20"/>
      <c r="C1169" s="21"/>
      <c r="D1169" s="22"/>
      <c r="E1169" s="12"/>
      <c r="F1169" s="23"/>
    </row>
    <row r="1170" spans="1:6" x14ac:dyDescent="0.25">
      <c r="A1170" s="19"/>
      <c r="B1170" s="20"/>
      <c r="C1170" s="21"/>
      <c r="D1170" s="22"/>
      <c r="E1170" s="12"/>
      <c r="F1170" s="23"/>
    </row>
    <row r="1171" spans="1:6" x14ac:dyDescent="0.25">
      <c r="A1171" s="19"/>
      <c r="B1171" s="20"/>
      <c r="C1171" s="21"/>
      <c r="D1171" s="22"/>
      <c r="E1171" s="12"/>
      <c r="F1171" s="23"/>
    </row>
    <row r="1172" spans="1:6" x14ac:dyDescent="0.25">
      <c r="A1172" s="19"/>
      <c r="B1172" s="20"/>
      <c r="C1172" s="21"/>
      <c r="D1172" s="22"/>
      <c r="E1172" s="12"/>
      <c r="F1172" s="23"/>
    </row>
    <row r="1173" spans="1:6" x14ac:dyDescent="0.25">
      <c r="A1173" s="19"/>
      <c r="B1173" s="20"/>
      <c r="C1173" s="21"/>
      <c r="D1173" s="22"/>
      <c r="E1173" s="12"/>
      <c r="F1173" s="23"/>
    </row>
    <row r="1174" spans="1:6" x14ac:dyDescent="0.25">
      <c r="A1174" s="19"/>
      <c r="B1174" s="20"/>
      <c r="C1174" s="21"/>
      <c r="D1174" s="22"/>
      <c r="E1174" s="12"/>
      <c r="F1174" s="23"/>
    </row>
    <row r="1175" spans="1:6" x14ac:dyDescent="0.25">
      <c r="A1175" s="19"/>
      <c r="B1175" s="20"/>
      <c r="C1175" s="21"/>
      <c r="D1175" s="22"/>
      <c r="E1175" s="12"/>
      <c r="F1175" s="23"/>
    </row>
    <row r="1176" spans="1:6" x14ac:dyDescent="0.25">
      <c r="A1176" s="19"/>
      <c r="B1176" s="20"/>
      <c r="C1176" s="21"/>
      <c r="D1176" s="22"/>
      <c r="E1176" s="12"/>
      <c r="F1176" s="23"/>
    </row>
    <row r="1177" spans="1:6" x14ac:dyDescent="0.25">
      <c r="A1177" s="19"/>
      <c r="B1177" s="20"/>
      <c r="C1177" s="21"/>
      <c r="D1177" s="22"/>
      <c r="E1177" s="12"/>
      <c r="F1177" s="23"/>
    </row>
    <row r="1178" spans="1:6" x14ac:dyDescent="0.25">
      <c r="A1178" s="19"/>
      <c r="B1178" s="20"/>
      <c r="C1178" s="21"/>
      <c r="D1178" s="22"/>
      <c r="E1178" s="12"/>
      <c r="F1178" s="23"/>
    </row>
  </sheetData>
  <sheetProtection sheet="1" selectLockedCells="1"/>
  <mergeCells count="1">
    <mergeCell ref="A1:G1"/>
  </mergeCells>
  <conditionalFormatting sqref="B2:B33">
    <cfRule type="cellIs" dxfId="11" priority="4" operator="equal">
      <formula>$H$2</formula>
    </cfRule>
  </conditionalFormatting>
  <conditionalFormatting sqref="A106:A147 B106:Q106">
    <cfRule type="expression" dxfId="10" priority="1" stopIfTrue="1">
      <formula>A106=SMALL($B106:$C106,1)</formula>
    </cfRule>
    <cfRule type="expression" dxfId="9" priority="2" stopIfTrue="1">
      <formula>A106=SMALL($B106:$C106,2)</formula>
    </cfRule>
    <cfRule type="expression" dxfId="8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FE-6916-4368-BA21-CE292249E48E}">
  <sheetPr codeName="Planilha1"/>
  <dimension ref="A1:Q1178"/>
  <sheetViews>
    <sheetView showGridLines="0" zoomScale="85" zoomScaleNormal="85" workbookViewId="0">
      <selection activeCell="A15" sqref="A15:A17"/>
    </sheetView>
  </sheetViews>
  <sheetFormatPr defaultRowHeight="15" x14ac:dyDescent="0.25"/>
  <cols>
    <col min="1" max="1" width="6.7109375" style="8" bestFit="1" customWidth="1"/>
    <col min="2" max="2" width="21.85546875" style="8" bestFit="1" customWidth="1"/>
    <col min="3" max="3" width="33" style="8" customWidth="1"/>
    <col min="4" max="4" width="16.7109375" style="8" bestFit="1" customWidth="1"/>
    <col min="5" max="5" width="25.85546875" style="8" customWidth="1"/>
    <col min="6" max="6" width="17" style="8" bestFit="1" customWidth="1"/>
    <col min="7" max="7" width="12.7109375" style="8" customWidth="1"/>
    <col min="8" max="8" width="13.7109375" style="8" bestFit="1" customWidth="1"/>
    <col min="9" max="9" width="19.5703125" style="8" bestFit="1" customWidth="1"/>
    <col min="10" max="10" width="23.7109375" style="8" bestFit="1" customWidth="1"/>
    <col min="11" max="11" width="22.140625" style="8" bestFit="1" customWidth="1"/>
    <col min="12" max="12" width="19.28515625" style="8" bestFit="1" customWidth="1"/>
    <col min="13" max="13" width="19" style="8" bestFit="1" customWidth="1"/>
    <col min="14" max="14" width="15.5703125" style="8" bestFit="1" customWidth="1"/>
    <col min="15" max="15" width="14.7109375" style="8" bestFit="1" customWidth="1"/>
    <col min="16" max="17" width="9.140625" style="8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thickBot="1" x14ac:dyDescent="0.3">
      <c r="A1" s="28" t="s">
        <v>2</v>
      </c>
      <c r="B1" s="29"/>
      <c r="C1" s="29"/>
      <c r="D1" s="29"/>
      <c r="E1" s="29"/>
      <c r="F1" s="29"/>
      <c r="G1" s="30"/>
      <c r="H1" s="6" t="s">
        <v>1</v>
      </c>
      <c r="I1" s="7" t="str">
        <f>J52</f>
        <v>Gladson Souza</v>
      </c>
      <c r="J1" s="7" t="str">
        <f>K52</f>
        <v>Lúcio Chequer</v>
      </c>
      <c r="K1" s="7" t="str">
        <f>L52</f>
        <v>Fernando Mota</v>
      </c>
    </row>
    <row r="2" spans="1:13" x14ac:dyDescent="0.25">
      <c r="A2" s="9"/>
      <c r="B2" s="10" t="s">
        <v>9</v>
      </c>
      <c r="C2" s="11"/>
      <c r="D2" s="11"/>
      <c r="E2" s="11"/>
      <c r="F2" s="11"/>
      <c r="G2" s="11"/>
      <c r="H2" s="6" t="s">
        <v>3</v>
      </c>
      <c r="I2" s="12">
        <f>AVERAGE(J53:J97)</f>
        <v>3.1604797979798051E-4</v>
      </c>
      <c r="J2" s="12">
        <f>AVERAGE(K53:K97)</f>
        <v>3.7724800084175457E-4</v>
      </c>
      <c r="K2" s="12">
        <f>AVERAGE(L53:L97)</f>
        <v>2.6438271604938473E-4</v>
      </c>
    </row>
    <row r="3" spans="1:13" x14ac:dyDescent="0.25">
      <c r="A3" s="9"/>
      <c r="B3" s="13" t="s">
        <v>10</v>
      </c>
      <c r="C3" s="11"/>
      <c r="D3" s="11"/>
      <c r="E3" s="11"/>
      <c r="F3" s="11"/>
      <c r="G3" s="11"/>
      <c r="H3" s="6" t="s">
        <v>4</v>
      </c>
      <c r="I3" s="12">
        <f>LARGE(J53:J97,2)</f>
        <v>4.9075231481482059E-4</v>
      </c>
      <c r="J3" s="12">
        <f>LARGE(K53:K97,2)</f>
        <v>5.9826388888889123E-4</v>
      </c>
      <c r="K3" s="12">
        <f>LARGE(L53:L97,2)</f>
        <v>4.5062500000000137E-4</v>
      </c>
      <c r="L3" s="12">
        <f>LARGE(I3:K3,1)</f>
        <v>5.9826388888889123E-4</v>
      </c>
      <c r="M3" s="14">
        <f>L3</f>
        <v>5.9826388888889123E-4</v>
      </c>
    </row>
    <row r="4" spans="1:13" x14ac:dyDescent="0.25">
      <c r="A4" s="9"/>
      <c r="B4" s="13" t="s">
        <v>11</v>
      </c>
      <c r="C4" s="11"/>
      <c r="D4" s="11"/>
      <c r="E4" s="11"/>
      <c r="F4" s="11"/>
      <c r="G4" s="11"/>
      <c r="H4" s="6" t="s">
        <v>5</v>
      </c>
      <c r="I4" s="12">
        <f>SMALL(J53:J97,1)</f>
        <v>8.4583333333329526E-5</v>
      </c>
      <c r="J4" s="12">
        <f>SMALL(K53:K97,1)</f>
        <v>4.2870370370372366E-5</v>
      </c>
      <c r="K4" s="12">
        <f>SMALL(L53:L97,1)</f>
        <v>6.7002314814814767E-5</v>
      </c>
      <c r="L4" s="12">
        <f>SMALL(I4:K4,1)</f>
        <v>4.2870370370372366E-5</v>
      </c>
      <c r="M4" s="14">
        <f>L4</f>
        <v>4.2870370370372366E-5</v>
      </c>
    </row>
    <row r="5" spans="1:13" x14ac:dyDescent="0.25">
      <c r="A5" s="9"/>
      <c r="B5" s="13" t="s">
        <v>12</v>
      </c>
      <c r="C5" s="11"/>
      <c r="D5" s="11"/>
      <c r="E5" s="11"/>
      <c r="F5" s="11"/>
      <c r="G5" s="11"/>
      <c r="H5" s="15" t="s">
        <v>6</v>
      </c>
      <c r="I5" s="12">
        <f>_xlfn.STDEV.S(J53:J97)</f>
        <v>1.299187575478031E-4</v>
      </c>
      <c r="J5" s="12">
        <f>_xlfn.STDEV.S(K53:K97)</f>
        <v>1.6311317921144508E-4</v>
      </c>
      <c r="K5" s="12">
        <f>_xlfn.STDEV.S(L53:L97)</f>
        <v>1.3882122295311725E-4</v>
      </c>
    </row>
    <row r="6" spans="1:13" x14ac:dyDescent="0.25">
      <c r="A6" s="9"/>
      <c r="B6" s="13" t="s">
        <v>13</v>
      </c>
      <c r="C6" s="11"/>
      <c r="D6" s="11"/>
      <c r="E6" s="11"/>
      <c r="F6" s="11"/>
      <c r="G6" s="11"/>
      <c r="H6" s="6" t="s">
        <v>7</v>
      </c>
      <c r="I6" s="12">
        <f>SUM(J53:J97,1)</f>
        <v>1.0069530555555555</v>
      </c>
      <c r="J6" s="12">
        <f>SUM(K53:K97,1)</f>
        <v>1.0082994560185186</v>
      </c>
      <c r="K6" s="12">
        <f>SUM(L53:L97,1)</f>
        <v>1.0039657407407407</v>
      </c>
    </row>
    <row r="7" spans="1:13" x14ac:dyDescent="0.25">
      <c r="A7" s="9"/>
      <c r="B7" s="13" t="s">
        <v>14</v>
      </c>
      <c r="C7" s="11"/>
      <c r="D7" s="11"/>
      <c r="E7" s="11"/>
      <c r="F7" s="11"/>
      <c r="G7" s="11"/>
      <c r="H7" s="11"/>
      <c r="I7" s="16"/>
      <c r="J7" s="16"/>
      <c r="K7" s="16"/>
    </row>
    <row r="8" spans="1:13" x14ac:dyDescent="0.25">
      <c r="A8" s="9"/>
      <c r="B8" s="13" t="s">
        <v>15</v>
      </c>
      <c r="C8" s="11"/>
      <c r="D8" s="11"/>
      <c r="E8" s="11"/>
      <c r="F8" s="11"/>
      <c r="G8" s="11"/>
      <c r="H8" s="11"/>
      <c r="I8" s="11"/>
      <c r="J8" s="11"/>
      <c r="K8" s="11"/>
    </row>
    <row r="9" spans="1:13" x14ac:dyDescent="0.25">
      <c r="A9" s="9"/>
      <c r="B9" s="13" t="s">
        <v>16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9"/>
      <c r="B10" s="13" t="s">
        <v>17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9"/>
      <c r="B11" s="13" t="s">
        <v>18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3" x14ac:dyDescent="0.25">
      <c r="A12" s="9"/>
      <c r="B12" s="13" t="s">
        <v>19</v>
      </c>
      <c r="C12" s="11"/>
      <c r="D12" s="11"/>
      <c r="E12" s="11"/>
      <c r="F12" s="11"/>
      <c r="G12" s="11"/>
      <c r="H12" s="11"/>
      <c r="I12" s="11"/>
      <c r="J12" s="11"/>
      <c r="K12" s="16"/>
    </row>
    <row r="13" spans="1:13" x14ac:dyDescent="0.25">
      <c r="A13" s="9"/>
      <c r="B13" s="13" t="s">
        <v>20</v>
      </c>
      <c r="C13" s="11"/>
      <c r="D13" s="11"/>
      <c r="E13" s="11"/>
      <c r="F13" s="11"/>
      <c r="G13" s="11"/>
      <c r="I13" s="11"/>
      <c r="J13" s="11"/>
      <c r="K13" s="17">
        <f>SMALL(I4:K4,1)-L13</f>
        <v>4.2870370370372366E-5</v>
      </c>
    </row>
    <row r="14" spans="1:13" x14ac:dyDescent="0.25">
      <c r="A14" s="9"/>
      <c r="B14" s="13" t="s">
        <v>21</v>
      </c>
      <c r="C14" s="11"/>
      <c r="D14" s="11"/>
      <c r="E14" s="11"/>
      <c r="F14" s="11"/>
      <c r="G14" s="11"/>
      <c r="I14" s="11"/>
      <c r="J14" s="11"/>
      <c r="K14" s="17">
        <f>LARGE(I3:K3,1)+L13</f>
        <v>5.9826388888889123E-4</v>
      </c>
    </row>
    <row r="15" spans="1:13" x14ac:dyDescent="0.25">
      <c r="A15" s="9">
        <v>1</v>
      </c>
      <c r="B15" s="13" t="s">
        <v>22</v>
      </c>
      <c r="C15" s="11"/>
      <c r="D15" s="11"/>
      <c r="E15" s="11"/>
      <c r="F15" s="11"/>
      <c r="G15" s="11"/>
      <c r="I15" s="11"/>
      <c r="J15" s="11"/>
      <c r="K15" s="16"/>
    </row>
    <row r="16" spans="1:13" x14ac:dyDescent="0.25">
      <c r="A16" s="9">
        <v>2</v>
      </c>
      <c r="B16" s="13" t="s">
        <v>23</v>
      </c>
      <c r="C16" s="11"/>
      <c r="D16" s="11"/>
      <c r="E16" s="11"/>
      <c r="F16" s="11"/>
      <c r="G16" s="11"/>
      <c r="I16" s="11"/>
      <c r="K16" s="11"/>
    </row>
    <row r="17" spans="1:11" x14ac:dyDescent="0.25">
      <c r="A17" s="9">
        <v>3</v>
      </c>
      <c r="B17" s="13" t="s">
        <v>24</v>
      </c>
      <c r="C17" s="11"/>
      <c r="D17" s="11"/>
      <c r="E17" s="11"/>
      <c r="F17" s="11"/>
      <c r="G17" s="11"/>
      <c r="I17" s="11"/>
      <c r="K17" s="11"/>
    </row>
    <row r="18" spans="1:11" x14ac:dyDescent="0.25">
      <c r="A18" s="9"/>
      <c r="B18" s="13"/>
      <c r="C18" s="11"/>
      <c r="D18" s="11"/>
      <c r="E18" s="11"/>
      <c r="F18" s="11"/>
      <c r="G18" s="11"/>
      <c r="K18" s="11"/>
    </row>
    <row r="19" spans="1:11" x14ac:dyDescent="0.25">
      <c r="A19" s="9"/>
      <c r="B19" s="13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9"/>
      <c r="B20" s="13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/>
      <c r="B21" s="13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9"/>
      <c r="B22" s="13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9"/>
      <c r="B23" s="13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9"/>
      <c r="B24" s="13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9"/>
      <c r="B25" s="13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9"/>
      <c r="B26" s="13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/>
      <c r="B27" s="13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A28" s="9"/>
      <c r="B28" s="13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A29" s="9"/>
      <c r="B29" s="13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/>
      <c r="B30" s="13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9"/>
      <c r="B31" s="13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/>
      <c r="B32" s="13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9"/>
      <c r="B33" s="13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9"/>
      <c r="B34" s="13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9"/>
      <c r="B35" s="13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9"/>
      <c r="B36" s="13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/>
      <c r="B37" s="13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9"/>
      <c r="B38" s="13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/>
      <c r="B39" s="13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9"/>
      <c r="B40" s="13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9"/>
      <c r="B41" s="13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9"/>
      <c r="B42" s="13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9"/>
      <c r="B43" s="13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9"/>
      <c r="B44" s="13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9"/>
      <c r="B45" s="13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9"/>
      <c r="B46" s="13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9"/>
      <c r="B47" s="13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2" x14ac:dyDescent="0.25">
      <c r="A50"/>
      <c r="B50"/>
      <c r="C50"/>
      <c r="D50"/>
      <c r="E50"/>
      <c r="F50"/>
      <c r="I50" s="11"/>
      <c r="J50" s="18">
        <f>MATCH(J52,'ETAPA 1'!$B$106:$AT$106,0)</f>
        <v>14</v>
      </c>
      <c r="K50" s="18">
        <f>MATCH(K52,'ETAPA 1'!$B$106:$AT$106,0)</f>
        <v>15</v>
      </c>
      <c r="L50" s="18">
        <f>MATCH(L52,'ETAPA 1'!$B$106:$AT$106,0)</f>
        <v>16</v>
      </c>
    </row>
    <row r="51" spans="1:12" x14ac:dyDescent="0.25">
      <c r="A51"/>
      <c r="B51"/>
      <c r="C51"/>
      <c r="D51"/>
      <c r="E51"/>
      <c r="F51"/>
      <c r="I51" s="11"/>
      <c r="J51" s="24">
        <f>COUNTA('ETAPA 1'!$B$107:$B$147)</f>
        <v>22</v>
      </c>
      <c r="K51" s="24">
        <f>COUNTA('ETAPA 1'!$B$107:$B$147)</f>
        <v>22</v>
      </c>
      <c r="L51" s="24">
        <f>COUNTA('ETAPA 1'!$B$107:$B$147)</f>
        <v>22</v>
      </c>
    </row>
    <row r="52" spans="1:12" x14ac:dyDescent="0.25">
      <c r="A52"/>
      <c r="B52"/>
      <c r="C52"/>
      <c r="D52"/>
      <c r="E52"/>
      <c r="F52"/>
      <c r="I52" s="25" t="s">
        <v>0</v>
      </c>
      <c r="J52" s="25" t="str">
        <f>VLOOKUP(1,$A$2:$B$46,2,FALSE)</f>
        <v>Gladson Souza</v>
      </c>
      <c r="K52" s="25" t="str">
        <f>VLOOKUP(2,$A$2:$B$46,2,FALSE)</f>
        <v>Lúcio Chequer</v>
      </c>
      <c r="L52" s="25" t="str">
        <f>VLOOKUP(3,$A$2:$B$36,2,FALSE)</f>
        <v>Fernando Mota</v>
      </c>
    </row>
    <row r="53" spans="1:12" x14ac:dyDescent="0.25">
      <c r="A53"/>
      <c r="B53"/>
      <c r="C53"/>
      <c r="D53"/>
      <c r="E53"/>
      <c r="F53"/>
      <c r="I53" s="26">
        <v>1</v>
      </c>
      <c r="J53" s="27" cm="1">
        <f t="array" ref="J53">IF(INDEX('ETAPA 1'!$B$106:$AT$171,$I53+1,J$50)=0,"",INDEX('ETAPA 1'!$B$106:$AT$171,$I53+1,J$50))</f>
        <v>8.4583333333329526E-5</v>
      </c>
      <c r="K53" s="27" cm="1">
        <f t="array" ref="K53">IF(INDEX('ETAPA 1'!$B$106:$AT$171,$I53+1,K$50)=0,"",INDEX('ETAPA 1'!$B$106:$AT$171,$I53+1,K$50))</f>
        <v>4.2870370370372366E-5</v>
      </c>
      <c r="L53" s="27" cm="1">
        <f t="array" ref="L53">IF(INDEX('ETAPA 1'!$B$106:$AT$171,$I53+1,L$50)=0,"",INDEX('ETAPA 1'!$B$106:$AT$171,$I53+1,L$50))</f>
        <v>6.7002314814814767E-5</v>
      </c>
    </row>
    <row r="54" spans="1:12" x14ac:dyDescent="0.25">
      <c r="A54"/>
      <c r="B54"/>
      <c r="C54"/>
      <c r="D54"/>
      <c r="E54"/>
      <c r="F54"/>
      <c r="I54" s="26">
        <v>2</v>
      </c>
      <c r="J54" s="27" cm="1">
        <f t="array" ref="J54">IF(INDEX('ETAPA 1'!$B$106:$AT$171,$I54+1,J$50)=0,"",INDEX('ETAPA 1'!$B$106:$AT$171,$I54+1,J$50))</f>
        <v>1.0895833333332962E-4</v>
      </c>
      <c r="K54" s="27" cm="1">
        <f t="array" ref="K54">IF(INDEX('ETAPA 1'!$B$106:$AT$171,$I54+1,K$50)=0,"",INDEX('ETAPA 1'!$B$106:$AT$171,$I54+1,K$50))</f>
        <v>6.5821759259261127E-5</v>
      </c>
      <c r="L54" s="27" cm="1">
        <f t="array" ref="L54">IF(INDEX('ETAPA 1'!$B$106:$AT$171,$I54+1,L$50)=0,"",INDEX('ETAPA 1'!$B$106:$AT$171,$I54+1,L$50))</f>
        <v>7.8923611111111208E-5</v>
      </c>
    </row>
    <row r="55" spans="1:12" x14ac:dyDescent="0.25">
      <c r="A55"/>
      <c r="B55"/>
      <c r="C55"/>
      <c r="D55"/>
      <c r="E55"/>
      <c r="F55"/>
      <c r="I55" s="26">
        <v>3</v>
      </c>
      <c r="J55" s="27" cm="1">
        <f t="array" ref="J55">IF(INDEX('ETAPA 1'!$B$106:$AT$171,$I55+1,J$50)=0,"",INDEX('ETAPA 1'!$B$106:$AT$171,$I55+1,J$50))</f>
        <v>1.4032407407407309E-4</v>
      </c>
      <c r="K55" s="27" cm="1">
        <f t="array" ref="K55">IF(INDEX('ETAPA 1'!$B$106:$AT$171,$I55+1,K$50)=0,"",INDEX('ETAPA 1'!$B$106:$AT$171,$I55+1,K$50))</f>
        <v>1.868865740740789E-4</v>
      </c>
      <c r="L55" s="27" cm="1">
        <f t="array" ref="L55">IF(INDEX('ETAPA 1'!$B$106:$AT$171,$I55+1,L$50)=0,"",INDEX('ETAPA 1'!$B$106:$AT$171,$I55+1,L$50))</f>
        <v>1.0033564814815104E-4</v>
      </c>
    </row>
    <row r="56" spans="1:12" x14ac:dyDescent="0.25">
      <c r="A56"/>
      <c r="B56"/>
      <c r="C56"/>
      <c r="D56"/>
      <c r="E56"/>
      <c r="F56"/>
      <c r="I56" s="26">
        <v>4</v>
      </c>
      <c r="J56" s="27" cm="1">
        <f t="array" ref="J56">IF(INDEX('ETAPA 1'!$B$106:$AT$171,$I56+1,J$50)=0,"",INDEX('ETAPA 1'!$B$106:$AT$171,$I56+1,J$50))</f>
        <v>1.6689814814814736E-4</v>
      </c>
      <c r="K56" s="27" cm="1">
        <f t="array" ref="K56">IF(INDEX('ETAPA 1'!$B$106:$AT$171,$I56+1,K$50)=0,"",INDEX('ETAPA 1'!$B$106:$AT$171,$I56+1,K$50))</f>
        <v>2.2028935185185693E-4</v>
      </c>
      <c r="L56" s="27" cm="1">
        <f t="array" ref="L56">IF(INDEX('ETAPA 1'!$B$106:$AT$171,$I56+1,L$50)=0,"",INDEX('ETAPA 1'!$B$106:$AT$171,$I56+1,L$50))</f>
        <v>1.3537037037037337E-4</v>
      </c>
    </row>
    <row r="57" spans="1:12" x14ac:dyDescent="0.25">
      <c r="A57"/>
      <c r="B57"/>
      <c r="C57"/>
      <c r="D57"/>
      <c r="E57"/>
      <c r="F57"/>
      <c r="I57" s="26">
        <v>5</v>
      </c>
      <c r="J57" s="27" cm="1">
        <f t="array" ref="J57">IF(INDEX('ETAPA 1'!$B$106:$AT$171,$I57+1,J$50)=0,"",INDEX('ETAPA 1'!$B$106:$AT$171,$I57+1,J$50))</f>
        <v>1.8972222222222133E-4</v>
      </c>
      <c r="K57" s="27" cm="1">
        <f t="array" ref="K57">IF(INDEX('ETAPA 1'!$B$106:$AT$171,$I57+1,K$50)=0,"",INDEX('ETAPA 1'!$B$106:$AT$171,$I57+1,K$50))</f>
        <v>2.4724537037037597E-4</v>
      </c>
      <c r="L57" s="27" cm="1">
        <f t="array" ref="L57">IF(INDEX('ETAPA 1'!$B$106:$AT$171,$I57+1,L$50)=0,"",INDEX('ETAPA 1'!$B$106:$AT$171,$I57+1,L$50))</f>
        <v>1.7571759259259537E-4</v>
      </c>
    </row>
    <row r="58" spans="1:12" x14ac:dyDescent="0.25">
      <c r="A58"/>
      <c r="B58"/>
      <c r="C58"/>
      <c r="D58"/>
      <c r="E58"/>
      <c r="F58"/>
      <c r="I58" s="26">
        <v>6</v>
      </c>
      <c r="J58" s="27" cm="1">
        <f t="array" ref="J58">IF(INDEX('ETAPA 1'!$B$106:$AT$171,$I58+1,J$50)=0,"",INDEX('ETAPA 1'!$B$106:$AT$171,$I58+1,J$50))</f>
        <v>2.1074074074073964E-4</v>
      </c>
      <c r="K58" s="27" cm="1">
        <f t="array" ref="K58">IF(INDEX('ETAPA 1'!$B$106:$AT$171,$I58+1,K$50)=0,"",INDEX('ETAPA 1'!$B$106:$AT$171,$I58+1,K$50))</f>
        <v>2.7465277777778251E-4</v>
      </c>
      <c r="L58" s="27" cm="1">
        <f t="array" ref="L58">IF(INDEX('ETAPA 1'!$B$106:$AT$171,$I58+1,L$50)=0,"",INDEX('ETAPA 1'!$B$106:$AT$171,$I58+1,L$50))</f>
        <v>2.090277777777802E-4</v>
      </c>
    </row>
    <row r="59" spans="1:12" x14ac:dyDescent="0.25">
      <c r="A59"/>
      <c r="B59"/>
      <c r="C59"/>
      <c r="D59"/>
      <c r="E59"/>
      <c r="F59"/>
      <c r="I59" s="26">
        <v>7</v>
      </c>
      <c r="J59" s="27" cm="1">
        <f t="array" ref="J59">IF(INDEX('ETAPA 1'!$B$106:$AT$171,$I59+1,J$50)=0,"",INDEX('ETAPA 1'!$B$106:$AT$171,$I59+1,J$50))</f>
        <v>2.2682870370370305E-4</v>
      </c>
      <c r="K59" s="27" cm="1">
        <f t="array" ref="K59">IF(INDEX('ETAPA 1'!$B$106:$AT$171,$I59+1,K$50)=0,"",INDEX('ETAPA 1'!$B$106:$AT$171,$I59+1,K$50))</f>
        <v>2.9436342592593055E-4</v>
      </c>
      <c r="L59" s="27" cm="1">
        <f t="array" ref="L59">IF(INDEX('ETAPA 1'!$B$106:$AT$171,$I59+1,L$50)=0,"",INDEX('ETAPA 1'!$B$106:$AT$171,$I59+1,L$50))</f>
        <v>2.2559027777778028E-4</v>
      </c>
    </row>
    <row r="60" spans="1:12" x14ac:dyDescent="0.25">
      <c r="A60"/>
      <c r="B60"/>
      <c r="C60"/>
      <c r="D60"/>
      <c r="E60"/>
      <c r="F60"/>
      <c r="I60" s="26">
        <v>8</v>
      </c>
      <c r="J60" s="27" cm="1">
        <f t="array" ref="J60">IF(INDEX('ETAPA 1'!$B$106:$AT$171,$I60+1,J$50)=0,"",INDEX('ETAPA 1'!$B$106:$AT$171,$I60+1,J$50))</f>
        <v>2.5009259259259169E-4</v>
      </c>
      <c r="K60" s="27" cm="1">
        <f t="array" ref="K60">IF(INDEX('ETAPA 1'!$B$106:$AT$171,$I60+1,K$50)=0,"",INDEX('ETAPA 1'!$B$106:$AT$171,$I60+1,K$50))</f>
        <v>3.1289351851852311E-4</v>
      </c>
      <c r="L60" s="27" cm="1">
        <f t="array" ref="L60">IF(INDEX('ETAPA 1'!$B$106:$AT$171,$I60+1,L$50)=0,"",INDEX('ETAPA 1'!$B$106:$AT$171,$I60+1,L$50))</f>
        <v>2.5234953703703877E-4</v>
      </c>
    </row>
    <row r="61" spans="1:12" x14ac:dyDescent="0.25">
      <c r="A61"/>
      <c r="B61"/>
      <c r="C61"/>
      <c r="D61"/>
      <c r="E61"/>
      <c r="F61"/>
      <c r="I61" s="26">
        <v>9</v>
      </c>
      <c r="J61" s="27" cm="1">
        <f t="array" ref="J61">IF(INDEX('ETAPA 1'!$B$106:$AT$171,$I61+1,J$50)=0,"",INDEX('ETAPA 1'!$B$106:$AT$171,$I61+1,J$50))</f>
        <v>2.7564814814814726E-4</v>
      </c>
      <c r="K61" s="27" cm="1">
        <f t="array" ref="K61">IF(INDEX('ETAPA 1'!$B$106:$AT$171,$I61+1,K$50)=0,"",INDEX('ETAPA 1'!$B$106:$AT$171,$I61+1,K$50))</f>
        <v>3.3090277777778239E-4</v>
      </c>
      <c r="L61" s="27" cm="1">
        <f t="array" ref="L61">IF(INDEX('ETAPA 1'!$B$106:$AT$171,$I61+1,L$50)=0,"",INDEX('ETAPA 1'!$B$106:$AT$171,$I61+1,L$50))</f>
        <v>2.9171296296296497E-4</v>
      </c>
    </row>
    <row r="62" spans="1:12" x14ac:dyDescent="0.25">
      <c r="A62"/>
      <c r="B62"/>
      <c r="C62"/>
      <c r="D62"/>
      <c r="E62"/>
      <c r="F62"/>
      <c r="I62" s="26">
        <v>10</v>
      </c>
      <c r="J62" s="27" cm="1">
        <f t="array" ref="J62">IF(INDEX('ETAPA 1'!$B$106:$AT$171,$I62+1,J$50)=0,"",INDEX('ETAPA 1'!$B$106:$AT$171,$I62+1,J$50))</f>
        <v>3.0190972222222251E-4</v>
      </c>
      <c r="K62" s="27" cm="1">
        <f t="array" ref="K62">IF(INDEX('ETAPA 1'!$B$106:$AT$171,$I62+1,K$50)=0,"",INDEX('ETAPA 1'!$B$106:$AT$171,$I62+1,K$50))</f>
        <v>3.5396990740741222E-4</v>
      </c>
      <c r="L62" s="27" cm="1">
        <f t="array" ref="L62">IF(INDEX('ETAPA 1'!$B$106:$AT$171,$I62+1,L$50)=0,"",INDEX('ETAPA 1'!$B$106:$AT$171,$I62+1,L$50))</f>
        <v>3.2269675925926215E-4</v>
      </c>
    </row>
    <row r="63" spans="1:12" x14ac:dyDescent="0.25">
      <c r="A63"/>
      <c r="B63"/>
      <c r="C63"/>
      <c r="D63"/>
      <c r="E63"/>
      <c r="F63"/>
      <c r="I63" s="26">
        <v>11</v>
      </c>
      <c r="J63" s="27" cm="1">
        <f t="array" ref="J63">IF(INDEX('ETAPA 1'!$B$106:$AT$171,$I63+1,J$50)=0,"",INDEX('ETAPA 1'!$B$106:$AT$171,$I63+1,J$50))</f>
        <v>3.2575231481481517E-4</v>
      </c>
      <c r="K63" s="27" cm="1">
        <f t="array" ref="K63">IF(INDEX('ETAPA 1'!$B$106:$AT$171,$I63+1,K$50)=0,"",INDEX('ETAPA 1'!$B$106:$AT$171,$I63+1,K$50))</f>
        <v>3.6998842592592986E-4</v>
      </c>
      <c r="L63" s="27" cm="1">
        <f t="array" ref="L63">IF(INDEX('ETAPA 1'!$B$106:$AT$171,$I63+1,L$50)=0,"",INDEX('ETAPA 1'!$B$106:$AT$171,$I63+1,L$50))</f>
        <v>3.5361111111111357E-4</v>
      </c>
    </row>
    <row r="64" spans="1:12" x14ac:dyDescent="0.25">
      <c r="A64"/>
      <c r="B64"/>
      <c r="C64"/>
      <c r="D64"/>
      <c r="E64"/>
      <c r="F64"/>
      <c r="I64" s="26">
        <v>12</v>
      </c>
      <c r="J64" s="27" cm="1">
        <f t="array" ref="J64">IF(INDEX('ETAPA 1'!$B$106:$AT$171,$I64+1,J$50)=0,"",INDEX('ETAPA 1'!$B$106:$AT$171,$I64+1,J$50))</f>
        <v>3.4186342592592775E-4</v>
      </c>
      <c r="K64" s="27" cm="1">
        <f t="array" ref="K64">IF(INDEX('ETAPA 1'!$B$106:$AT$171,$I64+1,K$50)=0,"",INDEX('ETAPA 1'!$B$106:$AT$171,$I64+1,K$50))</f>
        <v>3.8408564814815249E-4</v>
      </c>
      <c r="L64" s="27" cm="1">
        <f t="array" ref="L64">IF(INDEX('ETAPA 1'!$B$106:$AT$171,$I64+1,L$50)=0,"",INDEX('ETAPA 1'!$B$106:$AT$171,$I64+1,L$50))</f>
        <v>3.8390046296296609E-4</v>
      </c>
    </row>
    <row r="65" spans="1:12" x14ac:dyDescent="0.25">
      <c r="A65"/>
      <c r="B65"/>
      <c r="C65"/>
      <c r="D65"/>
      <c r="E65"/>
      <c r="F65"/>
      <c r="I65" s="26">
        <v>13</v>
      </c>
      <c r="J65" s="27" cm="1">
        <f t="array" ref="J65">IF(INDEX('ETAPA 1'!$B$106:$AT$171,$I65+1,J$50)=0,"",INDEX('ETAPA 1'!$B$106:$AT$171,$I65+1,J$50))</f>
        <v>3.5417824074074344E-4</v>
      </c>
      <c r="K65" s="27" cm="1">
        <f t="array" ref="K65">IF(INDEX('ETAPA 1'!$B$106:$AT$171,$I65+1,K$50)=0,"",INDEX('ETAPA 1'!$B$106:$AT$171,$I65+1,K$50))</f>
        <v>4.261458333333374E-4</v>
      </c>
      <c r="L65" s="27" cm="1">
        <f t="array" ref="L65">IF(INDEX('ETAPA 1'!$B$106:$AT$171,$I65+1,L$50)=0,"",INDEX('ETAPA 1'!$B$106:$AT$171,$I65+1,L$50))</f>
        <v>4.1981481481481731E-4</v>
      </c>
    </row>
    <row r="66" spans="1:12" x14ac:dyDescent="0.25">
      <c r="A66"/>
      <c r="B66"/>
      <c r="C66"/>
      <c r="D66"/>
      <c r="E66"/>
      <c r="F66"/>
      <c r="I66" s="26">
        <v>14</v>
      </c>
      <c r="J66" s="27" cm="1">
        <f t="array" ref="J66">IF(INDEX('ETAPA 1'!$B$106:$AT$171,$I66+1,J$50)=0,"",INDEX('ETAPA 1'!$B$106:$AT$171,$I66+1,J$50))</f>
        <v>3.6746527777777906E-4</v>
      </c>
      <c r="K66" s="27" cm="1">
        <f t="array" ref="K66">IF(INDEX('ETAPA 1'!$B$106:$AT$171,$I66+1,K$50)=0,"",INDEX('ETAPA 1'!$B$106:$AT$171,$I66+1,K$50))</f>
        <v>4.4725694444444804E-4</v>
      </c>
      <c r="L66" s="27" cm="1">
        <f t="array" ref="L66">IF(INDEX('ETAPA 1'!$B$106:$AT$171,$I66+1,L$50)=0,"",INDEX('ETAPA 1'!$B$106:$AT$171,$I66+1,L$50))</f>
        <v>4.5062500000000137E-4</v>
      </c>
    </row>
    <row r="67" spans="1:12" x14ac:dyDescent="0.25">
      <c r="A67"/>
      <c r="B67"/>
      <c r="C67"/>
      <c r="D67"/>
      <c r="E67"/>
      <c r="F67"/>
      <c r="I67" s="26">
        <v>15</v>
      </c>
      <c r="J67" s="27" cm="1">
        <f t="array" ref="J67">IF(INDEX('ETAPA 1'!$B$106:$AT$171,$I67+1,J$50)=0,"",INDEX('ETAPA 1'!$B$106:$AT$171,$I67+1,J$50))</f>
        <v>3.9172453703703765E-4</v>
      </c>
      <c r="K67" s="27" cm="1">
        <f t="array" ref="K67">IF(INDEX('ETAPA 1'!$B$106:$AT$171,$I67+1,K$50)=0,"",INDEX('ETAPA 1'!$B$106:$AT$171,$I67+1,K$50))</f>
        <v>4.6288194444444805E-4</v>
      </c>
      <c r="L67" s="27" cm="1">
        <f t="array" ref="L67">IF(INDEX('ETAPA 1'!$B$106:$AT$171,$I67+1,L$50)=0,"",INDEX('ETAPA 1'!$B$106:$AT$171,$I67+1,L$50))</f>
        <v>4.9906250000000124E-4</v>
      </c>
    </row>
    <row r="68" spans="1:12" x14ac:dyDescent="0.25">
      <c r="A68"/>
      <c r="B68"/>
      <c r="C68"/>
      <c r="D68"/>
      <c r="E68"/>
      <c r="F68"/>
      <c r="I68" s="26">
        <v>16</v>
      </c>
      <c r="J68" s="27" cm="1">
        <f t="array" ref="J68">IF(INDEX('ETAPA 1'!$B$106:$AT$171,$I68+1,J$50)=0,"",INDEX('ETAPA 1'!$B$106:$AT$171,$I68+1,J$50))</f>
        <v>4.0809027777777805E-4</v>
      </c>
      <c r="K68" s="27" cm="1">
        <f t="array" ref="K68">IF(INDEX('ETAPA 1'!$B$106:$AT$171,$I68+1,K$50)=0,"",INDEX('ETAPA 1'!$B$106:$AT$171,$I68+1,K$50))</f>
        <v>4.8583333333333638E-4</v>
      </c>
      <c r="L68" s="27" t="str" cm="1">
        <f t="array" ref="L68">IF(INDEX('ETAPA 1'!$B$106:$AT$171,$I68+1,L$50)=0,"",INDEX('ETAPA 1'!$B$106:$AT$171,$I68+1,L$50))</f>
        <v/>
      </c>
    </row>
    <row r="69" spans="1:12" x14ac:dyDescent="0.25">
      <c r="A69"/>
      <c r="B69"/>
      <c r="C69"/>
      <c r="D69"/>
      <c r="E69"/>
      <c r="F69"/>
      <c r="I69" s="26">
        <v>17</v>
      </c>
      <c r="J69" s="27" cm="1">
        <f t="array" ref="J69">IF(INDEX('ETAPA 1'!$B$106:$AT$171,$I69+1,J$50)=0,"",INDEX('ETAPA 1'!$B$106:$AT$171,$I69+1,J$50))</f>
        <v>4.2194444444444527E-4</v>
      </c>
      <c r="K69" s="27" cm="1">
        <f t="array" ref="K69">IF(INDEX('ETAPA 1'!$B$106:$AT$171,$I69+1,K$50)=0,"",INDEX('ETAPA 1'!$B$106:$AT$171,$I69+1,K$50))</f>
        <v>5.1041666666666943E-4</v>
      </c>
      <c r="L69" s="27" t="str" cm="1">
        <f t="array" ref="L69">IF(INDEX('ETAPA 1'!$B$106:$AT$171,$I69+1,L$50)=0,"",INDEX('ETAPA 1'!$B$106:$AT$171,$I69+1,L$50))</f>
        <v/>
      </c>
    </row>
    <row r="70" spans="1:12" x14ac:dyDescent="0.25">
      <c r="A70"/>
      <c r="B70"/>
      <c r="C70"/>
      <c r="D70"/>
      <c r="E70"/>
      <c r="F70"/>
      <c r="I70" s="26">
        <v>18</v>
      </c>
      <c r="J70" s="27" cm="1">
        <f t="array" ref="J70">IF(INDEX('ETAPA 1'!$B$106:$AT$171,$I70+1,J$50)=0,"",INDEX('ETAPA 1'!$B$106:$AT$171,$I70+1,J$50))</f>
        <v>4.4224537037037236E-4</v>
      </c>
      <c r="K70" s="27" cm="1">
        <f t="array" ref="K70">IF(INDEX('ETAPA 1'!$B$106:$AT$171,$I70+1,K$50)=0,"",INDEX('ETAPA 1'!$B$106:$AT$171,$I70+1,K$50))</f>
        <v>5.3296296296296598E-4</v>
      </c>
      <c r="L70" s="27" t="str" cm="1">
        <f t="array" ref="L70">IF(INDEX('ETAPA 1'!$B$106:$AT$171,$I70+1,L$50)=0,"",INDEX('ETAPA 1'!$B$106:$AT$171,$I70+1,L$50))</f>
        <v/>
      </c>
    </row>
    <row r="71" spans="1:12" x14ac:dyDescent="0.25">
      <c r="A71"/>
      <c r="B71"/>
      <c r="C71"/>
      <c r="D71"/>
      <c r="E71"/>
      <c r="F71"/>
      <c r="I71" s="26">
        <v>19</v>
      </c>
      <c r="J71" s="27" cm="1">
        <f t="array" ref="J71">IF(INDEX('ETAPA 1'!$B$106:$AT$171,$I71+1,J$50)=0,"",INDEX('ETAPA 1'!$B$106:$AT$171,$I71+1,J$50))</f>
        <v>4.6153935185185534E-4</v>
      </c>
      <c r="K71" s="27" cm="1">
        <f t="array" ref="K71">IF(INDEX('ETAPA 1'!$B$106:$AT$171,$I71+1,K$50)=0,"",INDEX('ETAPA 1'!$B$106:$AT$171,$I71+1,K$50))</f>
        <v>5.5505787037037242E-4</v>
      </c>
      <c r="L71" s="27" t="str" cm="1">
        <f t="array" ref="L71">IF(INDEX('ETAPA 1'!$B$106:$AT$171,$I71+1,L$50)=0,"",INDEX('ETAPA 1'!$B$106:$AT$171,$I71+1,L$50))</f>
        <v/>
      </c>
    </row>
    <row r="72" spans="1:12" x14ac:dyDescent="0.25">
      <c r="A72"/>
      <c r="B72"/>
      <c r="C72"/>
      <c r="D72"/>
      <c r="E72"/>
      <c r="F72"/>
      <c r="I72" s="26">
        <v>20</v>
      </c>
      <c r="J72" s="27" cm="1">
        <f t="array" ref="J72">IF(INDEX('ETAPA 1'!$B$106:$AT$171,$I72+1,J$50)=0,"",INDEX('ETAPA 1'!$B$106:$AT$171,$I72+1,J$50))</f>
        <v>4.7241898148148512E-4</v>
      </c>
      <c r="K72" s="27" cm="1">
        <f t="array" ref="K72">IF(INDEX('ETAPA 1'!$B$106:$AT$171,$I72+1,K$50)=0,"",INDEX('ETAPA 1'!$B$106:$AT$171,$I72+1,K$50))</f>
        <v>5.7373842592592719E-4</v>
      </c>
      <c r="L72" s="27" t="str" cm="1">
        <f t="array" ref="L72">IF(INDEX('ETAPA 1'!$B$106:$AT$171,$I72+1,L$50)=0,"",INDEX('ETAPA 1'!$B$106:$AT$171,$I72+1,L$50))</f>
        <v/>
      </c>
    </row>
    <row r="73" spans="1:12" x14ac:dyDescent="0.25">
      <c r="A73"/>
      <c r="B73"/>
      <c r="C73"/>
      <c r="D73"/>
      <c r="E73"/>
      <c r="F73"/>
      <c r="I73" s="26">
        <v>21</v>
      </c>
      <c r="J73" s="27" cm="1">
        <f t="array" ref="J73">IF(INDEX('ETAPA 1'!$B$106:$AT$171,$I73+1,J$50)=0,"",INDEX('ETAPA 1'!$B$106:$AT$171,$I73+1,J$50))</f>
        <v>4.9075231481482059E-4</v>
      </c>
      <c r="K73" s="27" cm="1">
        <f t="array" ref="K73">IF(INDEX('ETAPA 1'!$B$106:$AT$171,$I73+1,K$50)=0,"",INDEX('ETAPA 1'!$B$106:$AT$171,$I73+1,K$50))</f>
        <v>5.9826388888889123E-4</v>
      </c>
      <c r="L73" s="27" t="str" cm="1">
        <f t="array" ref="L73">IF(INDEX('ETAPA 1'!$B$106:$AT$171,$I73+1,L$50)=0,"",INDEX('ETAPA 1'!$B$106:$AT$171,$I73+1,L$50))</f>
        <v/>
      </c>
    </row>
    <row r="74" spans="1:12" x14ac:dyDescent="0.25">
      <c r="A74"/>
      <c r="B74"/>
      <c r="C74"/>
      <c r="D74"/>
      <c r="E74"/>
      <c r="F74"/>
      <c r="I74" s="26">
        <v>22</v>
      </c>
      <c r="J74" s="27" cm="1">
        <f t="array" ref="J74">IF(INDEX('ETAPA 1'!$B$106:$AT$171,$I74+1,J$50)=0,"",INDEX('ETAPA 1'!$B$106:$AT$171,$I74+1,J$50))</f>
        <v>5.1937500000000594E-4</v>
      </c>
      <c r="K74" s="27" cm="1">
        <f t="array" ref="K74">IF(INDEX('ETAPA 1'!$B$106:$AT$171,$I74+1,K$50)=0,"",INDEX('ETAPA 1'!$B$106:$AT$171,$I74+1,K$50))</f>
        <v>6.2292824074074507E-4</v>
      </c>
      <c r="L74" s="27" t="str" cm="1">
        <f t="array" ref="L74">IF(INDEX('ETAPA 1'!$B$106:$AT$171,$I74+1,L$50)=0,"",INDEX('ETAPA 1'!$B$106:$AT$171,$I74+1,L$50))</f>
        <v/>
      </c>
    </row>
    <row r="75" spans="1:12" x14ac:dyDescent="0.25">
      <c r="A75"/>
      <c r="B75"/>
      <c r="C75"/>
      <c r="D75"/>
      <c r="E75"/>
      <c r="F75"/>
      <c r="I75" s="26">
        <v>23</v>
      </c>
      <c r="J75" s="27" t="str" cm="1">
        <f t="array" ref="J75">IF(INDEX('ETAPA 1'!$B$106:$AT$171,$I75+1,J$50)=0,"",INDEX('ETAPA 1'!$B$106:$AT$171,$I75+1,J$50))</f>
        <v/>
      </c>
      <c r="K75" s="27" t="str" cm="1">
        <f t="array" ref="K75">IF(INDEX('ETAPA 1'!$B$106:$AT$171,$I75+1,K$50)=0,"",INDEX('ETAPA 1'!$B$106:$AT$171,$I75+1,K$50))</f>
        <v/>
      </c>
      <c r="L75" s="27" t="str" cm="1">
        <f t="array" ref="L75">IF(INDEX('ETAPA 1'!$B$106:$AT$171,$I75+1,L$50)=0,"",INDEX('ETAPA 1'!$B$106:$AT$171,$I75+1,L$50))</f>
        <v/>
      </c>
    </row>
    <row r="76" spans="1:12" x14ac:dyDescent="0.25">
      <c r="A76"/>
      <c r="B76"/>
      <c r="C76"/>
      <c r="D76"/>
      <c r="E76"/>
      <c r="F76"/>
      <c r="I76" s="26">
        <v>24</v>
      </c>
      <c r="J76" s="27" t="str" cm="1">
        <f t="array" ref="J76">IF(INDEX('ETAPA 1'!$B$106:$AT$171,$I76+1,J$50)=0,"",INDEX('ETAPA 1'!$B$106:$AT$171,$I76+1,J$50))</f>
        <v/>
      </c>
      <c r="K76" s="27" t="str" cm="1">
        <f t="array" ref="K76">IF(INDEX('ETAPA 1'!$B$106:$AT$171,$I76+1,K$50)=0,"",INDEX('ETAPA 1'!$B$106:$AT$171,$I76+1,K$50))</f>
        <v/>
      </c>
      <c r="L76" s="27" t="str" cm="1">
        <f t="array" ref="L76">IF(INDEX('ETAPA 1'!$B$106:$AT$171,$I76+1,L$50)=0,"",INDEX('ETAPA 1'!$B$106:$AT$171,$I76+1,L$50))</f>
        <v/>
      </c>
    </row>
    <row r="77" spans="1:12" x14ac:dyDescent="0.25">
      <c r="A77"/>
      <c r="B77"/>
      <c r="C77"/>
      <c r="D77"/>
      <c r="E77"/>
      <c r="F77"/>
      <c r="I77" s="26">
        <v>25</v>
      </c>
      <c r="J77" s="27" t="str" cm="1">
        <f t="array" ref="J77">IF(INDEX('ETAPA 1'!$B$106:$AT$171,$I77+1,J$50)=0,"",INDEX('ETAPA 1'!$B$106:$AT$171,$I77+1,J$50))</f>
        <v/>
      </c>
      <c r="K77" s="27" t="str" cm="1">
        <f t="array" ref="K77">IF(INDEX('ETAPA 1'!$B$106:$AT$171,$I77+1,K$50)=0,"",INDEX('ETAPA 1'!$B$106:$AT$171,$I77+1,K$50))</f>
        <v/>
      </c>
      <c r="L77" s="27" t="str" cm="1">
        <f t="array" ref="L77">IF(INDEX('ETAPA 1'!$B$106:$AT$171,$I77+1,L$50)=0,"",INDEX('ETAPA 1'!$B$106:$AT$171,$I77+1,L$50))</f>
        <v/>
      </c>
    </row>
    <row r="78" spans="1:12" x14ac:dyDescent="0.25">
      <c r="A78"/>
      <c r="B78"/>
      <c r="C78"/>
      <c r="D78"/>
      <c r="E78"/>
      <c r="F78"/>
      <c r="I78" s="26">
        <v>26</v>
      </c>
      <c r="J78" s="27" t="str" cm="1">
        <f t="array" ref="J78">IF(INDEX('ETAPA 1'!$B$106:$AT$171,$I78+1,J$50)=0,"",INDEX('ETAPA 1'!$B$106:$AT$171,$I78+1,J$50))</f>
        <v/>
      </c>
      <c r="K78" s="27" t="str" cm="1">
        <f t="array" ref="K78">IF(INDEX('ETAPA 1'!$B$106:$AT$171,$I78+1,K$50)=0,"",INDEX('ETAPA 1'!$B$106:$AT$171,$I78+1,K$50))</f>
        <v/>
      </c>
      <c r="L78" s="27" t="str" cm="1">
        <f t="array" ref="L78">IF(INDEX('ETAPA 1'!$B$106:$AT$171,$I78+1,L$50)=0,"",INDEX('ETAPA 1'!$B$106:$AT$171,$I78+1,L$50))</f>
        <v/>
      </c>
    </row>
    <row r="79" spans="1:12" x14ac:dyDescent="0.25">
      <c r="A79"/>
      <c r="B79"/>
      <c r="C79"/>
      <c r="D79"/>
      <c r="E79"/>
      <c r="F79"/>
      <c r="I79" s="26">
        <v>27</v>
      </c>
      <c r="J79" s="27" t="str" cm="1">
        <f t="array" ref="J79">IF(INDEX('ETAPA 1'!$B$106:$AT$171,$I79+1,J$50)=0,"",INDEX('ETAPA 1'!$B$106:$AT$171,$I79+1,J$50))</f>
        <v/>
      </c>
      <c r="K79" s="27" t="str" cm="1">
        <f t="array" ref="K79">IF(INDEX('ETAPA 1'!$B$106:$AT$171,$I79+1,K$50)=0,"",INDEX('ETAPA 1'!$B$106:$AT$171,$I79+1,K$50))</f>
        <v/>
      </c>
      <c r="L79" s="27" t="str" cm="1">
        <f t="array" ref="L79">IF(INDEX('ETAPA 1'!$B$106:$AT$171,$I79+1,L$50)=0,"",INDEX('ETAPA 1'!$B$106:$AT$171,$I79+1,L$50))</f>
        <v/>
      </c>
    </row>
    <row r="80" spans="1:12" x14ac:dyDescent="0.25">
      <c r="A80"/>
      <c r="B80"/>
      <c r="C80"/>
      <c r="D80"/>
      <c r="E80"/>
      <c r="F80"/>
      <c r="I80" s="26">
        <v>28</v>
      </c>
      <c r="J80" s="27" t="str" cm="1">
        <f t="array" ref="J80">IF(INDEX('ETAPA 1'!$B$106:$AT$171,$I80+1,J$50)=0,"",INDEX('ETAPA 1'!$B$106:$AT$171,$I80+1,J$50))</f>
        <v/>
      </c>
      <c r="K80" s="27" t="str" cm="1">
        <f t="array" ref="K80">IF(INDEX('ETAPA 1'!$B$106:$AT$171,$I80+1,K$50)=0,"",INDEX('ETAPA 1'!$B$106:$AT$171,$I80+1,K$50))</f>
        <v/>
      </c>
      <c r="L80" s="27" t="str" cm="1">
        <f t="array" ref="L80">IF(INDEX('ETAPA 1'!$B$106:$AT$171,$I80+1,L$50)=0,"",INDEX('ETAPA 1'!$B$106:$AT$171,$I80+1,L$50))</f>
        <v/>
      </c>
    </row>
    <row r="81" spans="1:12" x14ac:dyDescent="0.25">
      <c r="A81"/>
      <c r="B81"/>
      <c r="C81"/>
      <c r="D81"/>
      <c r="E81"/>
      <c r="F81"/>
      <c r="I81" s="26">
        <v>29</v>
      </c>
      <c r="J81" s="27" t="str" cm="1">
        <f t="array" ref="J81">IF(INDEX('ETAPA 1'!$B$106:$AT$171,$I81+1,J$50)=0,"",INDEX('ETAPA 1'!$B$106:$AT$171,$I81+1,J$50))</f>
        <v/>
      </c>
      <c r="K81" s="27" t="str" cm="1">
        <f t="array" ref="K81">IF(INDEX('ETAPA 1'!$B$106:$AT$171,$I81+1,K$50)=0,"",INDEX('ETAPA 1'!$B$106:$AT$171,$I81+1,K$50))</f>
        <v/>
      </c>
      <c r="L81" s="27" t="str" cm="1">
        <f t="array" ref="L81">IF(INDEX('ETAPA 1'!$B$106:$AT$171,$I81+1,L$50)=0,"",INDEX('ETAPA 1'!$B$106:$AT$171,$I81+1,L$50))</f>
        <v/>
      </c>
    </row>
    <row r="82" spans="1:12" x14ac:dyDescent="0.25">
      <c r="A82"/>
      <c r="B82"/>
      <c r="C82"/>
      <c r="D82"/>
      <c r="E82"/>
      <c r="F82"/>
      <c r="I82" s="26">
        <v>30</v>
      </c>
      <c r="J82" s="27" t="str" cm="1">
        <f t="array" ref="J82">IF(INDEX('ETAPA 1'!$B$106:$AT$171,$I82+1,J$50)=0,"",INDEX('ETAPA 1'!$B$106:$AT$171,$I82+1,J$50))</f>
        <v/>
      </c>
      <c r="K82" s="27" t="str" cm="1">
        <f t="array" ref="K82">IF(INDEX('ETAPA 1'!$B$106:$AT$171,$I82+1,K$50)=0,"",INDEX('ETAPA 1'!$B$106:$AT$171,$I82+1,K$50))</f>
        <v/>
      </c>
      <c r="L82" s="27" t="str" cm="1">
        <f t="array" ref="L82">IF(INDEX('ETAPA 1'!$B$106:$AT$171,$I82+1,L$50)=0,"",INDEX('ETAPA 1'!$B$106:$AT$171,$I82+1,L$50))</f>
        <v/>
      </c>
    </row>
    <row r="83" spans="1:12" x14ac:dyDescent="0.25">
      <c r="A83"/>
      <c r="B83"/>
      <c r="C83"/>
      <c r="D83"/>
      <c r="E83"/>
      <c r="F83"/>
      <c r="I83" s="26">
        <v>31</v>
      </c>
      <c r="J83" s="27" t="str" cm="1">
        <f t="array" ref="J83">IF(INDEX('ETAPA 1'!$B$106:$AT$171,$I83+1,J$50)=0,"",INDEX('ETAPA 1'!$B$106:$AT$171,$I83+1,J$50))</f>
        <v/>
      </c>
      <c r="K83" s="27" t="str" cm="1">
        <f t="array" ref="K83">IF(INDEX('ETAPA 1'!$B$106:$AT$171,$I83+1,K$50)=0,"",INDEX('ETAPA 1'!$B$106:$AT$171,$I83+1,K$50))</f>
        <v/>
      </c>
      <c r="L83" s="27" t="str" cm="1">
        <f t="array" ref="L83">IF(INDEX('ETAPA 1'!$B$106:$AT$171,$I83+1,L$50)=0,"",INDEX('ETAPA 1'!$B$106:$AT$171,$I83+1,L$50))</f>
        <v/>
      </c>
    </row>
    <row r="84" spans="1:12" x14ac:dyDescent="0.25">
      <c r="A84"/>
      <c r="B84"/>
      <c r="C84"/>
      <c r="D84"/>
      <c r="E84"/>
      <c r="F84"/>
      <c r="I84" s="26">
        <v>32</v>
      </c>
      <c r="J84" s="27" t="str" cm="1">
        <f t="array" ref="J84">IF(INDEX('ETAPA 1'!$B$106:$AT$171,$I84+1,J$50)=0,"",INDEX('ETAPA 1'!$B$106:$AT$171,$I84+1,J$50))</f>
        <v/>
      </c>
      <c r="K84" s="27" t="str" cm="1">
        <f t="array" ref="K84">IF(INDEX('ETAPA 1'!$B$106:$AT$171,$I84+1,K$50)=0,"",INDEX('ETAPA 1'!$B$106:$AT$171,$I84+1,K$50))</f>
        <v/>
      </c>
      <c r="L84" s="27" t="str" cm="1">
        <f t="array" ref="L84">IF(INDEX('ETAPA 1'!$B$106:$AT$171,$I84+1,L$50)=0,"",INDEX('ETAPA 1'!$B$106:$AT$171,$I84+1,L$50))</f>
        <v/>
      </c>
    </row>
    <row r="85" spans="1:12" x14ac:dyDescent="0.25">
      <c r="A85"/>
      <c r="B85"/>
      <c r="C85"/>
      <c r="D85"/>
      <c r="E85"/>
      <c r="F85"/>
      <c r="I85" s="26">
        <v>33</v>
      </c>
      <c r="J85" s="27" t="str" cm="1">
        <f t="array" ref="J85">IF(INDEX('ETAPA 1'!$B$106:$AT$171,$I85+1,J$50)=0,"",INDEX('ETAPA 1'!$B$106:$AT$171,$I85+1,J$50))</f>
        <v/>
      </c>
      <c r="K85" s="27" t="str" cm="1">
        <f t="array" ref="K85">IF(INDEX('ETAPA 1'!$B$106:$AT$171,$I85+1,K$50)=0,"",INDEX('ETAPA 1'!$B$106:$AT$171,$I85+1,K$50))</f>
        <v/>
      </c>
      <c r="L85" s="27" t="str" cm="1">
        <f t="array" ref="L85">IF(INDEX('ETAPA 1'!$B$106:$AT$171,$I85+1,L$50)=0,"",INDEX('ETAPA 1'!$B$106:$AT$171,$I85+1,L$50))</f>
        <v/>
      </c>
    </row>
    <row r="86" spans="1:12" x14ac:dyDescent="0.25">
      <c r="A86"/>
      <c r="B86"/>
      <c r="C86"/>
      <c r="D86"/>
      <c r="E86"/>
      <c r="F86"/>
      <c r="I86" s="26">
        <v>34</v>
      </c>
      <c r="J86" s="27" t="str" cm="1">
        <f t="array" ref="J86">IF(INDEX('ETAPA 1'!$B$106:$AT$171,$I86+1,J$50)=0,"",INDEX('ETAPA 1'!$B$106:$AT$171,$I86+1,J$50))</f>
        <v/>
      </c>
      <c r="K86" s="27" t="str" cm="1">
        <f t="array" ref="K86">IF(INDEX('ETAPA 1'!$B$106:$AT$171,$I86+1,K$50)=0,"",INDEX('ETAPA 1'!$B$106:$AT$171,$I86+1,K$50))</f>
        <v/>
      </c>
      <c r="L86" s="27" t="str" cm="1">
        <f t="array" ref="L86">IF(INDEX('ETAPA 1'!$B$106:$AT$171,$I86+1,L$50)=0,"",INDEX('ETAPA 1'!$B$106:$AT$171,$I86+1,L$50))</f>
        <v/>
      </c>
    </row>
    <row r="87" spans="1:12" x14ac:dyDescent="0.25">
      <c r="A87"/>
      <c r="B87"/>
      <c r="C87"/>
      <c r="D87"/>
      <c r="E87"/>
      <c r="F87"/>
      <c r="I87" s="26">
        <v>35</v>
      </c>
      <c r="J87" s="27" t="str" cm="1">
        <f t="array" ref="J87">IF(INDEX('ETAPA 1'!$B$106:$AT$171,$I87+1,J$50)=0,"",INDEX('ETAPA 1'!$B$106:$AT$171,$I87+1,J$50))</f>
        <v/>
      </c>
      <c r="K87" s="27" t="str" cm="1">
        <f t="array" ref="K87">IF(INDEX('ETAPA 1'!$B$106:$AT$171,$I87+1,K$50)=0,"",INDEX('ETAPA 1'!$B$106:$AT$171,$I87+1,K$50))</f>
        <v/>
      </c>
      <c r="L87" s="27" t="str" cm="1">
        <f t="array" ref="L87">IF(INDEX('ETAPA 1'!$B$106:$AT$171,$I87+1,L$50)=0,"",INDEX('ETAPA 1'!$B$106:$AT$171,$I87+1,L$50))</f>
        <v/>
      </c>
    </row>
    <row r="88" spans="1:12" x14ac:dyDescent="0.25">
      <c r="A88"/>
      <c r="B88"/>
      <c r="C88"/>
      <c r="D88"/>
      <c r="E88"/>
      <c r="F88"/>
      <c r="I88" s="26">
        <v>36</v>
      </c>
      <c r="J88" s="27" t="str" cm="1">
        <f t="array" ref="J88">IF(INDEX('ETAPA 1'!$B$106:$AT$171,$I88+1,J$50)=0,"",INDEX('ETAPA 1'!$B$106:$AT$171,$I88+1,J$50))</f>
        <v/>
      </c>
      <c r="K88" s="27" t="str" cm="1">
        <f t="array" ref="K88">IF(INDEX('ETAPA 1'!$B$106:$AT$171,$I88+1,K$50)=0,"",INDEX('ETAPA 1'!$B$106:$AT$171,$I88+1,K$50))</f>
        <v/>
      </c>
      <c r="L88" s="27" t="str" cm="1">
        <f t="array" ref="L88">IF(INDEX('ETAPA 1'!$B$106:$AT$171,$I88+1,L$50)=0,"",INDEX('ETAPA 1'!$B$106:$AT$171,$I88+1,L$50))</f>
        <v/>
      </c>
    </row>
    <row r="89" spans="1:12" x14ac:dyDescent="0.25">
      <c r="A89"/>
      <c r="B89"/>
      <c r="C89"/>
      <c r="D89"/>
      <c r="E89"/>
      <c r="F89"/>
      <c r="I89" s="26">
        <v>37</v>
      </c>
      <c r="J89" s="27" t="str" cm="1">
        <f t="array" ref="J89">IF(INDEX('ETAPA 1'!$B$106:$AT$171,$I89+1,J$50)=0,"",INDEX('ETAPA 1'!$B$106:$AT$171,$I89+1,J$50))</f>
        <v/>
      </c>
      <c r="K89" s="27" t="str" cm="1">
        <f t="array" ref="K89">IF(INDEX('ETAPA 1'!$B$106:$AT$171,$I89+1,K$50)=0,"",INDEX('ETAPA 1'!$B$106:$AT$171,$I89+1,K$50))</f>
        <v/>
      </c>
      <c r="L89" s="27" t="str" cm="1">
        <f t="array" ref="L89">IF(INDEX('ETAPA 1'!$B$106:$AT$171,$I89+1,L$50)=0,"",INDEX('ETAPA 1'!$B$106:$AT$171,$I89+1,L$50))</f>
        <v/>
      </c>
    </row>
    <row r="90" spans="1:12" x14ac:dyDescent="0.25">
      <c r="A90"/>
      <c r="B90"/>
      <c r="C90"/>
      <c r="D90"/>
      <c r="E90"/>
      <c r="F90"/>
      <c r="I90" s="26">
        <v>38</v>
      </c>
      <c r="J90" s="27" t="str" cm="1">
        <f t="array" ref="J90">IF(INDEX('ETAPA 1'!$B$106:$AT$171,$I90+1,J$50)=0,"",INDEX('ETAPA 1'!$B$106:$AT$171,$I90+1,J$50))</f>
        <v/>
      </c>
      <c r="K90" s="27" t="str" cm="1">
        <f t="array" ref="K90">IF(INDEX('ETAPA 1'!$B$106:$AT$171,$I90+1,K$50)=0,"",INDEX('ETAPA 1'!$B$106:$AT$171,$I90+1,K$50))</f>
        <v/>
      </c>
      <c r="L90" s="27" t="str" cm="1">
        <f t="array" ref="L90">IF(INDEX('ETAPA 1'!$B$106:$AT$171,$I90+1,L$50)=0,"",INDEX('ETAPA 1'!$B$106:$AT$171,$I90+1,L$50))</f>
        <v/>
      </c>
    </row>
    <row r="91" spans="1:12" x14ac:dyDescent="0.25">
      <c r="A91"/>
      <c r="B91"/>
      <c r="C91"/>
      <c r="D91"/>
      <c r="E91"/>
      <c r="F91"/>
      <c r="I91" s="26">
        <v>39</v>
      </c>
      <c r="J91" s="27" t="str" cm="1">
        <f t="array" ref="J91">IF(INDEX('ETAPA 1'!$B$106:$AT$171,$I91+1,J$50)=0,"",INDEX('ETAPA 1'!$B$106:$AT$171,$I91+1,J$50))</f>
        <v/>
      </c>
      <c r="K91" s="27" t="str" cm="1">
        <f t="array" ref="K91">IF(INDEX('ETAPA 1'!$B$106:$AT$171,$I91+1,K$50)=0,"",INDEX('ETAPA 1'!$B$106:$AT$171,$I91+1,K$50))</f>
        <v/>
      </c>
      <c r="L91" s="27" t="str" cm="1">
        <f t="array" ref="L91">IF(INDEX('ETAPA 1'!$B$106:$AT$171,$I91+1,L$50)=0,"",INDEX('ETAPA 1'!$B$106:$AT$171,$I91+1,L$50))</f>
        <v/>
      </c>
    </row>
    <row r="92" spans="1:12" x14ac:dyDescent="0.25">
      <c r="A92"/>
      <c r="B92"/>
      <c r="C92"/>
      <c r="D92"/>
      <c r="E92"/>
      <c r="F92"/>
      <c r="I92" s="26">
        <v>40</v>
      </c>
      <c r="J92" s="27" t="str" cm="1">
        <f t="array" ref="J92">IF(INDEX('ETAPA 1'!$B$106:$AT$171,$I92+1,J$50)=0,"",INDEX('ETAPA 1'!$B$106:$AT$171,$I92+1,J$50))</f>
        <v/>
      </c>
      <c r="K92" s="27" t="str" cm="1">
        <f t="array" ref="K92">IF(INDEX('ETAPA 1'!$B$106:$AT$171,$I92+1,K$50)=0,"",INDEX('ETAPA 1'!$B$106:$AT$171,$I92+1,K$50))</f>
        <v/>
      </c>
      <c r="L92" s="27" t="str" cm="1">
        <f t="array" ref="L92">IF(INDEX('ETAPA 1'!$B$106:$AT$171,$I92+1,L$50)=0,"",INDEX('ETAPA 1'!$B$106:$AT$171,$I92+1,L$50))</f>
        <v/>
      </c>
    </row>
    <row r="93" spans="1:12" x14ac:dyDescent="0.25">
      <c r="A93"/>
      <c r="B93"/>
      <c r="C93"/>
      <c r="D93"/>
      <c r="E93"/>
      <c r="F93"/>
      <c r="I93" s="26">
        <v>41</v>
      </c>
      <c r="J93" s="27" t="str" cm="1">
        <f t="array" ref="J93">IF(INDEX('ETAPA 1'!$B$106:$AT$171,$I93+1,J$50)=0,"",INDEX('ETAPA 1'!$B$106:$AT$171,$I93+1,J$50))</f>
        <v/>
      </c>
      <c r="K93" s="27" t="str" cm="1">
        <f t="array" ref="K93">IF(INDEX('ETAPA 1'!$B$106:$AT$171,$I93+1,K$50)=0,"",INDEX('ETAPA 1'!$B$106:$AT$171,$I93+1,K$50))</f>
        <v/>
      </c>
      <c r="L93" s="27" t="str" cm="1">
        <f t="array" ref="L93">IF(INDEX('ETAPA 1'!$B$106:$AT$171,$I93+1,L$50)=0,"",INDEX('ETAPA 1'!$B$106:$AT$171,$I93+1,L$50))</f>
        <v/>
      </c>
    </row>
    <row r="94" spans="1:12" x14ac:dyDescent="0.25">
      <c r="A94"/>
      <c r="B94"/>
      <c r="C94"/>
      <c r="D94"/>
      <c r="E94"/>
      <c r="F94"/>
      <c r="I94" s="26">
        <v>42</v>
      </c>
      <c r="J94" s="27" t="str" cm="1">
        <f t="array" ref="J94">IF(INDEX('ETAPA 1'!$B$106:$AT$171,$I94+1,J$50)=0,"",INDEX('ETAPA 1'!$B$106:$AT$171,$I94+1,J$50))</f>
        <v/>
      </c>
      <c r="K94" s="27" t="str" cm="1">
        <f t="array" ref="K94">IF(INDEX('ETAPA 1'!$B$106:$AT$171,$I94+1,K$50)=0,"",INDEX('ETAPA 1'!$B$106:$AT$171,$I94+1,K$50))</f>
        <v/>
      </c>
      <c r="L94" s="27" t="str" cm="1">
        <f t="array" ref="L94">IF(INDEX('ETAPA 1'!$B$106:$AT$171,$I94+1,L$50)=0,"",INDEX('ETAPA 1'!$B$106:$AT$171,$I94+1,L$50))</f>
        <v/>
      </c>
    </row>
    <row r="95" spans="1:12" x14ac:dyDescent="0.25">
      <c r="A95"/>
      <c r="B95"/>
      <c r="C95"/>
      <c r="D95"/>
      <c r="E95"/>
      <c r="F95"/>
      <c r="I95" s="26">
        <v>43</v>
      </c>
      <c r="J95" s="27" t="str" cm="1">
        <f t="array" ref="J95">IF(INDEX('ETAPA 1'!$B$106:$AT$171,$I95+1,J$50)=0,"",INDEX('ETAPA 1'!$B$106:$AT$171,$I95+1,J$50))</f>
        <v/>
      </c>
      <c r="K95" s="27" t="str" cm="1">
        <f t="array" ref="K95">IF(INDEX('ETAPA 1'!$B$106:$AT$171,$I95+1,K$50)=0,"",INDEX('ETAPA 1'!$B$106:$AT$171,$I95+1,K$50))</f>
        <v/>
      </c>
      <c r="L95" s="27" t="str" cm="1">
        <f t="array" ref="L95">IF(INDEX('ETAPA 1'!$B$106:$AT$171,$I95+1,L$50)=0,"",INDEX('ETAPA 1'!$B$106:$AT$171,$I95+1,L$50))</f>
        <v/>
      </c>
    </row>
    <row r="96" spans="1:12" x14ac:dyDescent="0.25">
      <c r="A96"/>
      <c r="B96"/>
      <c r="C96"/>
      <c r="D96"/>
      <c r="E96"/>
      <c r="F96"/>
      <c r="I96" s="26">
        <v>44</v>
      </c>
      <c r="J96" s="27" t="str" cm="1">
        <f t="array" ref="J96">IF(INDEX('ETAPA 1'!$B$106:$AT$171,$I96+1,J$50)=0,"",INDEX('ETAPA 1'!$B$106:$AT$171,$I96+1,J$50))</f>
        <v/>
      </c>
      <c r="K96" s="27" t="str" cm="1">
        <f t="array" ref="K96">IF(INDEX('ETAPA 1'!$B$106:$AT$171,$I96+1,K$50)=0,"",INDEX('ETAPA 1'!$B$106:$AT$171,$I96+1,K$50))</f>
        <v/>
      </c>
      <c r="L96" s="27" t="str" cm="1">
        <f t="array" ref="L96">IF(INDEX('ETAPA 1'!$B$106:$AT$171,$I96+1,L$50)=0,"",INDEX('ETAPA 1'!$B$106:$AT$171,$I96+1,L$50))</f>
        <v/>
      </c>
    </row>
    <row r="97" spans="1:17" x14ac:dyDescent="0.25">
      <c r="A97"/>
      <c r="B97"/>
      <c r="C97"/>
      <c r="D97"/>
      <c r="E97"/>
      <c r="F97"/>
      <c r="I97" s="26">
        <v>45</v>
      </c>
      <c r="J97" s="27" t="str" cm="1">
        <f t="array" ref="J97">IF(INDEX('ETAPA 1'!$B$106:$AT$171,$I97+1,J$50)=0,"",INDEX('ETAPA 1'!$B$106:$AT$171,$I97+1,J$50))</f>
        <v/>
      </c>
      <c r="K97" s="27" t="str" cm="1">
        <f t="array" ref="K97">IF(INDEX('ETAPA 1'!$B$106:$AT$171,$I97+1,K$50)=0,"",INDEX('ETAPA 1'!$B$106:$AT$171,$I97+1,K$50))</f>
        <v/>
      </c>
      <c r="L97" s="27" t="str" cm="1">
        <f t="array" ref="L97">IF(INDEX('ETAPA 1'!$B$106:$AT$171,$I97+1,L$50)=0,"",INDEX('ETAPA 1'!$B$106:$AT$171,$I97+1,L$50))</f>
        <v/>
      </c>
    </row>
    <row r="98" spans="1:17" x14ac:dyDescent="0.25">
      <c r="A98"/>
      <c r="B98"/>
      <c r="C98"/>
      <c r="D98"/>
      <c r="E98"/>
      <c r="F98"/>
    </row>
    <row r="99" spans="1:17" x14ac:dyDescent="0.25">
      <c r="A99"/>
      <c r="B99"/>
      <c r="C99"/>
      <c r="D99"/>
      <c r="E99"/>
      <c r="F99"/>
    </row>
    <row r="100" spans="1:17" x14ac:dyDescent="0.25">
      <c r="A100"/>
      <c r="B100"/>
      <c r="C100"/>
      <c r="D100"/>
      <c r="E100"/>
      <c r="F100"/>
    </row>
    <row r="101" spans="1:17" x14ac:dyDescent="0.25">
      <c r="A101"/>
      <c r="B101"/>
      <c r="C101"/>
      <c r="D101"/>
      <c r="E101"/>
      <c r="F101"/>
    </row>
    <row r="102" spans="1:17" x14ac:dyDescent="0.25">
      <c r="A102"/>
      <c r="B102"/>
      <c r="C102"/>
      <c r="D102"/>
      <c r="E102"/>
      <c r="F102"/>
    </row>
    <row r="103" spans="1:17" x14ac:dyDescent="0.25">
      <c r="A103"/>
      <c r="B103"/>
      <c r="C103"/>
      <c r="D103"/>
      <c r="E103"/>
      <c r="F103"/>
    </row>
    <row r="104" spans="1:17" x14ac:dyDescent="0.25">
      <c r="A104"/>
      <c r="B104"/>
      <c r="C104"/>
      <c r="D104"/>
      <c r="E104"/>
      <c r="F104"/>
    </row>
    <row r="105" spans="1:17" ht="18" x14ac:dyDescent="0.2">
      <c r="A105" s="5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>
        <v>16</v>
      </c>
    </row>
    <row r="106" spans="1:17" ht="30" x14ac:dyDescent="0.2">
      <c r="A106" s="4" t="s">
        <v>8</v>
      </c>
      <c r="B106" s="3" t="s">
        <v>9</v>
      </c>
      <c r="C106" s="3" t="s">
        <v>10</v>
      </c>
      <c r="D106" s="3" t="s">
        <v>11</v>
      </c>
      <c r="E106" s="3" t="s">
        <v>12</v>
      </c>
      <c r="F106" s="3" t="s">
        <v>13</v>
      </c>
      <c r="G106" s="3" t="s">
        <v>14</v>
      </c>
      <c r="H106" s="3" t="s">
        <v>15</v>
      </c>
      <c r="I106" s="3" t="s">
        <v>16</v>
      </c>
      <c r="J106" s="3" t="s">
        <v>17</v>
      </c>
      <c r="K106" s="3" t="s">
        <v>18</v>
      </c>
      <c r="L106" s="3" t="s">
        <v>19</v>
      </c>
      <c r="M106" s="3" t="s">
        <v>20</v>
      </c>
      <c r="N106" s="3" t="s">
        <v>21</v>
      </c>
      <c r="O106" s="3" t="s">
        <v>22</v>
      </c>
      <c r="P106" s="3" t="s">
        <v>23</v>
      </c>
      <c r="Q106" s="3" t="s">
        <v>24</v>
      </c>
    </row>
    <row r="107" spans="1:17" ht="12.75" x14ac:dyDescent="0.2">
      <c r="A107" s="2">
        <v>1</v>
      </c>
      <c r="B107" s="1">
        <v>3.4722222222197075E-6</v>
      </c>
      <c r="C107" s="1">
        <v>3.0624999999998969E-5</v>
      </c>
      <c r="D107" s="1">
        <v>1.4837962962959772E-5</v>
      </c>
      <c r="E107" s="1">
        <v>3.4560185185183805E-5</v>
      </c>
      <c r="F107" s="1">
        <v>3.8530092592585453E-5</v>
      </c>
      <c r="G107" s="1">
        <v>7.4814814814809895E-5</v>
      </c>
      <c r="H107" s="1">
        <v>3.1967592592585937E-5</v>
      </c>
      <c r="I107" s="1">
        <v>0</v>
      </c>
      <c r="J107" s="1">
        <v>1.0270833333332824E-4</v>
      </c>
      <c r="K107" s="1">
        <v>5.3206018518514825E-5</v>
      </c>
      <c r="L107" s="1">
        <v>3.6666666666662932E-5</v>
      </c>
      <c r="M107" s="1">
        <v>6.3437500000001752E-5</v>
      </c>
      <c r="N107" s="1">
        <v>5.1342592592592412E-5</v>
      </c>
      <c r="O107" s="1">
        <v>8.4583333333329526E-5</v>
      </c>
      <c r="P107" s="1">
        <v>4.2870370370372366E-5</v>
      </c>
      <c r="Q107" s="1">
        <v>6.7002314814814767E-5</v>
      </c>
    </row>
    <row r="108" spans="1:17" ht="12.75" x14ac:dyDescent="0.2">
      <c r="A108" s="2">
        <v>2</v>
      </c>
      <c r="B108" s="1">
        <v>1.0532407407380998E-6</v>
      </c>
      <c r="C108" s="1">
        <v>3.7407407407406357E-5</v>
      </c>
      <c r="D108" s="1">
        <v>1.2754629629626452E-5</v>
      </c>
      <c r="E108" s="1">
        <v>5.6840277777776317E-5</v>
      </c>
      <c r="F108" s="1">
        <v>7.3680555555548626E-5</v>
      </c>
      <c r="G108" s="1">
        <v>8.0810185185180294E-5</v>
      </c>
      <c r="H108" s="1">
        <v>1.2258101851851189E-4</v>
      </c>
      <c r="I108" s="1">
        <v>0</v>
      </c>
      <c r="J108" s="1">
        <v>1.1454861111110607E-4</v>
      </c>
      <c r="K108" s="1">
        <v>7.6979166666663133E-5</v>
      </c>
      <c r="L108" s="1">
        <v>1.2131944444444083E-4</v>
      </c>
      <c r="M108" s="1">
        <v>8.9108796296298066E-5</v>
      </c>
      <c r="N108" s="1">
        <v>6.7303240740740605E-5</v>
      </c>
      <c r="O108" s="1">
        <v>1.0895833333332962E-4</v>
      </c>
      <c r="P108" s="1">
        <v>6.5821759259261127E-5</v>
      </c>
      <c r="Q108" s="1">
        <v>7.8923611111111208E-5</v>
      </c>
    </row>
    <row r="109" spans="1:17" ht="12.75" x14ac:dyDescent="0.2">
      <c r="A109" s="2">
        <v>3</v>
      </c>
      <c r="B109" s="1">
        <v>0</v>
      </c>
      <c r="C109" s="1">
        <v>3.9803240740742592E-5</v>
      </c>
      <c r="D109" s="1">
        <v>1.3923611111110821E-5</v>
      </c>
      <c r="E109" s="1">
        <v>7.0138888888890416E-5</v>
      </c>
      <c r="F109" s="1">
        <v>1.0143518518518097E-4</v>
      </c>
      <c r="G109" s="1">
        <v>1.078356481481464E-4</v>
      </c>
      <c r="H109" s="1">
        <v>1.4152777777777384E-4</v>
      </c>
      <c r="I109" s="1">
        <v>6.4467592592620283E-6</v>
      </c>
      <c r="J109" s="1">
        <v>1.3061342592592378E-4</v>
      </c>
      <c r="K109" s="1">
        <v>1.0660879629629562E-4</v>
      </c>
      <c r="L109" s="1">
        <v>1.3453703703703631E-4</v>
      </c>
      <c r="M109" s="1">
        <v>1.2084490740741196E-4</v>
      </c>
      <c r="N109" s="1">
        <v>2.7156250000000314E-4</v>
      </c>
      <c r="O109" s="1">
        <v>1.4032407407407309E-4</v>
      </c>
      <c r="P109" s="1">
        <v>1.868865740740789E-4</v>
      </c>
      <c r="Q109" s="1">
        <v>1.0033564814815104E-4</v>
      </c>
    </row>
    <row r="110" spans="1:17" ht="12.75" x14ac:dyDescent="0.2">
      <c r="A110" s="2">
        <v>4</v>
      </c>
      <c r="B110" s="1">
        <v>0</v>
      </c>
      <c r="C110" s="1">
        <v>4.8599537037038835E-5</v>
      </c>
      <c r="D110" s="1">
        <v>1.9270833333332946E-5</v>
      </c>
      <c r="E110" s="1">
        <v>8.3379629629631163E-5</v>
      </c>
      <c r="F110" s="1">
        <v>1.0901620370369972E-4</v>
      </c>
      <c r="G110" s="1">
        <v>1.2736111111110934E-4</v>
      </c>
      <c r="H110" s="1">
        <v>1.5871527777777412E-4</v>
      </c>
      <c r="I110" s="1">
        <v>1.1782407407410437E-5</v>
      </c>
      <c r="J110" s="1">
        <v>1.4516203703703479E-4</v>
      </c>
      <c r="K110" s="1">
        <v>1.3668981481481431E-4</v>
      </c>
      <c r="L110" s="1">
        <v>1.5729166666666582E-4</v>
      </c>
      <c r="M110" s="1">
        <v>1.380555555555601E-4</v>
      </c>
      <c r="N110" s="1">
        <v>2.9184027777778105E-4</v>
      </c>
      <c r="O110" s="1">
        <v>1.6689814814814736E-4</v>
      </c>
      <c r="P110" s="1">
        <v>2.2028935185185693E-4</v>
      </c>
      <c r="Q110" s="1">
        <v>1.3537037037037337E-4</v>
      </c>
    </row>
    <row r="111" spans="1:17" ht="12.75" x14ac:dyDescent="0.2">
      <c r="A111" s="2">
        <v>5</v>
      </c>
      <c r="B111" s="1">
        <v>0</v>
      </c>
      <c r="C111" s="1">
        <v>5.4606481481483601E-5</v>
      </c>
      <c r="D111" s="1">
        <v>2.230324074074027E-5</v>
      </c>
      <c r="E111" s="1">
        <v>9.0011574074075687E-5</v>
      </c>
      <c r="F111" s="1">
        <v>1.1817129629629244E-4</v>
      </c>
      <c r="G111" s="1">
        <v>1.3416666666666525E-4</v>
      </c>
      <c r="H111" s="1">
        <v>1.7820601851851504E-4</v>
      </c>
      <c r="I111" s="1">
        <v>1.6319444444447273E-5</v>
      </c>
      <c r="J111" s="1">
        <v>1.6453703703703509E-4</v>
      </c>
      <c r="K111" s="1">
        <v>1.5380787037037012E-4</v>
      </c>
      <c r="L111" s="1">
        <v>2.5479166666666619E-4</v>
      </c>
      <c r="M111" s="1">
        <v>1.5784722222222675E-4</v>
      </c>
      <c r="N111" s="1">
        <v>3.0910879629629951E-4</v>
      </c>
      <c r="O111" s="1">
        <v>1.8972222222222133E-4</v>
      </c>
      <c r="P111" s="1">
        <v>2.4724537037037597E-4</v>
      </c>
      <c r="Q111" s="1">
        <v>1.7571759259259537E-4</v>
      </c>
    </row>
    <row r="112" spans="1:17" ht="12.75" x14ac:dyDescent="0.2">
      <c r="A112" s="2">
        <v>6</v>
      </c>
      <c r="B112" s="1">
        <v>0</v>
      </c>
      <c r="C112" s="1">
        <v>6.1956018518520214E-5</v>
      </c>
      <c r="D112" s="1">
        <v>2.3055555555554809E-5</v>
      </c>
      <c r="E112" s="1">
        <v>9.645833333333468E-5</v>
      </c>
      <c r="F112" s="1">
        <v>1.2357638888888488E-4</v>
      </c>
      <c r="G112" s="1">
        <v>1.4307870370370169E-4</v>
      </c>
      <c r="H112" s="1">
        <v>1.8754629629629243E-4</v>
      </c>
      <c r="I112" s="1">
        <v>1.861111111111334E-5</v>
      </c>
      <c r="J112" s="1">
        <v>1.7854166666666452E-4</v>
      </c>
      <c r="K112" s="1">
        <v>1.6998842592592499E-4</v>
      </c>
      <c r="L112" s="1">
        <v>2.693171296296289E-4</v>
      </c>
      <c r="M112" s="1">
        <v>1.7254629629629998E-4</v>
      </c>
      <c r="N112" s="1">
        <v>3.2406250000000317E-4</v>
      </c>
      <c r="O112" s="1">
        <v>2.1074074074073964E-4</v>
      </c>
      <c r="P112" s="1">
        <v>2.7465277777778251E-4</v>
      </c>
      <c r="Q112" s="1">
        <v>2.090277777777802E-4</v>
      </c>
    </row>
    <row r="113" spans="1:17" ht="12.75" x14ac:dyDescent="0.2">
      <c r="A113" s="2">
        <v>7</v>
      </c>
      <c r="B113" s="1">
        <v>0</v>
      </c>
      <c r="C113" s="1">
        <v>6.7685185185187118E-5</v>
      </c>
      <c r="D113" s="1">
        <v>1.9317129629628678E-5</v>
      </c>
      <c r="E113" s="1">
        <v>1.0260416666666751E-4</v>
      </c>
      <c r="F113" s="1">
        <v>1.2469907407407048E-4</v>
      </c>
      <c r="G113" s="1">
        <v>1.4961805555555388E-4</v>
      </c>
      <c r="H113" s="1">
        <v>1.9277777777777436E-4</v>
      </c>
      <c r="I113" s="1">
        <v>1.7025462962965213E-5</v>
      </c>
      <c r="J113" s="1">
        <v>1.8806712962962744E-4</v>
      </c>
      <c r="K113" s="1">
        <v>1.8115740740740679E-4</v>
      </c>
      <c r="L113" s="1">
        <v>2.7975694444444359E-4</v>
      </c>
      <c r="M113" s="1">
        <v>1.8300925925926297E-4</v>
      </c>
      <c r="N113" s="1">
        <v>3.3723379629629902E-4</v>
      </c>
      <c r="O113" s="1">
        <v>2.2682870370370305E-4</v>
      </c>
      <c r="P113" s="1">
        <v>2.9436342592593055E-4</v>
      </c>
      <c r="Q113" s="1">
        <v>2.2559027777778028E-4</v>
      </c>
    </row>
    <row r="114" spans="1:17" ht="12.75" x14ac:dyDescent="0.2">
      <c r="A114" s="2">
        <v>8</v>
      </c>
      <c r="B114" s="1">
        <v>0</v>
      </c>
      <c r="C114" s="1">
        <v>7.603009259259455E-5</v>
      </c>
      <c r="D114" s="1">
        <v>2.0532407407405744E-5</v>
      </c>
      <c r="E114" s="1">
        <v>1.1288194444444496E-4</v>
      </c>
      <c r="F114" s="1">
        <v>1.2988425925925494E-4</v>
      </c>
      <c r="G114" s="1">
        <v>1.5835648148147981E-4</v>
      </c>
      <c r="H114" s="1">
        <v>2.0181712962962558E-4</v>
      </c>
      <c r="I114" s="1">
        <v>1.8113425925927497E-5</v>
      </c>
      <c r="J114" s="1">
        <v>1.9993055555555302E-4</v>
      </c>
      <c r="K114" s="1">
        <v>2.0656249999999928E-4</v>
      </c>
      <c r="L114" s="1">
        <v>2.8840277777777631E-4</v>
      </c>
      <c r="M114" s="1">
        <v>2.1016203703703995E-4</v>
      </c>
      <c r="N114" s="1">
        <v>3.4670138888889118E-4</v>
      </c>
      <c r="O114" s="1">
        <v>2.5009259259259169E-4</v>
      </c>
      <c r="P114" s="1">
        <v>3.1289351851852311E-4</v>
      </c>
      <c r="Q114" s="1">
        <v>2.5234953703703877E-4</v>
      </c>
    </row>
    <row r="115" spans="1:17" ht="12.75" x14ac:dyDescent="0.2">
      <c r="A115" s="2">
        <v>9</v>
      </c>
      <c r="B115" s="1">
        <v>0</v>
      </c>
      <c r="C115" s="1">
        <v>8.8865740740742653E-5</v>
      </c>
      <c r="D115" s="1">
        <v>2.2673611111109597E-5</v>
      </c>
      <c r="E115" s="1">
        <v>1.1936342592592641E-4</v>
      </c>
      <c r="F115" s="1">
        <v>1.3399305555555126E-4</v>
      </c>
      <c r="G115" s="1">
        <v>1.7064814814814633E-4</v>
      </c>
      <c r="H115" s="1">
        <v>2.1619212962962608E-4</v>
      </c>
      <c r="I115" s="1">
        <v>2.1446759259260983E-5</v>
      </c>
      <c r="J115" s="1">
        <v>2.2052083333333125E-4</v>
      </c>
      <c r="K115" s="1">
        <v>2.2348379629629541E-4</v>
      </c>
      <c r="L115" s="1">
        <v>3.0001157407407233E-4</v>
      </c>
      <c r="M115" s="1">
        <v>2.270254629629662E-4</v>
      </c>
      <c r="N115" s="1">
        <v>3.6689814814815005E-4</v>
      </c>
      <c r="O115" s="1">
        <v>2.7564814814814726E-4</v>
      </c>
      <c r="P115" s="1">
        <v>3.3090277777778239E-4</v>
      </c>
      <c r="Q115" s="1">
        <v>2.9171296296296497E-4</v>
      </c>
    </row>
    <row r="116" spans="1:17" ht="12.75" x14ac:dyDescent="0.2">
      <c r="A116" s="2">
        <v>10</v>
      </c>
      <c r="B116" s="1">
        <v>0</v>
      </c>
      <c r="C116" s="1">
        <v>1.0103009259259527E-4</v>
      </c>
      <c r="D116" s="1">
        <v>1.2123842592592568E-4</v>
      </c>
      <c r="E116" s="1">
        <v>1.2751157407407503E-4</v>
      </c>
      <c r="F116" s="1">
        <v>1.3495370370369963E-4</v>
      </c>
      <c r="G116" s="1">
        <v>1.8082175925925731E-4</v>
      </c>
      <c r="H116" s="1">
        <v>2.2681712962962716E-4</v>
      </c>
      <c r="I116" s="1">
        <v>1.1440972222222408E-4</v>
      </c>
      <c r="J116" s="1">
        <v>2.3501157407407325E-4</v>
      </c>
      <c r="K116" s="1">
        <v>2.2986111111111124E-4</v>
      </c>
      <c r="L116" s="1">
        <v>3.1005787037036853E-4</v>
      </c>
      <c r="M116" s="1">
        <v>2.4069444444444789E-4</v>
      </c>
      <c r="N116" s="1">
        <v>3.7984953703703965E-4</v>
      </c>
      <c r="O116" s="1">
        <v>3.0190972222222251E-4</v>
      </c>
      <c r="P116" s="1">
        <v>3.5396990740741222E-4</v>
      </c>
      <c r="Q116" s="1">
        <v>3.2269675925926215E-4</v>
      </c>
    </row>
    <row r="117" spans="1:17" ht="12.75" x14ac:dyDescent="0.2">
      <c r="A117" s="2">
        <v>11</v>
      </c>
      <c r="B117" s="1">
        <v>0</v>
      </c>
      <c r="C117" s="1">
        <v>1.056365740740757E-4</v>
      </c>
      <c r="D117" s="1">
        <v>1.2366898148148155E-4</v>
      </c>
      <c r="E117" s="1">
        <v>1.2775462962963044E-4</v>
      </c>
      <c r="F117" s="1">
        <v>1.3591435185184714E-4</v>
      </c>
      <c r="G117" s="1">
        <v>1.897916666666645E-4</v>
      </c>
      <c r="H117" s="1">
        <v>2.3556712962962724E-4</v>
      </c>
      <c r="I117" s="1">
        <v>1.2261574074074258E-4</v>
      </c>
      <c r="J117" s="1">
        <v>2.464583333333329E-4</v>
      </c>
      <c r="K117" s="1">
        <v>2.4401620370370289E-4</v>
      </c>
      <c r="L117" s="1">
        <v>3.2216435185184952E-4</v>
      </c>
      <c r="M117" s="1">
        <v>2.4964120370370678E-4</v>
      </c>
      <c r="N117" s="1">
        <v>3.8910879629629885E-4</v>
      </c>
      <c r="O117" s="1">
        <v>3.2575231481481517E-4</v>
      </c>
      <c r="P117" s="1">
        <v>3.6998842592592986E-4</v>
      </c>
      <c r="Q117" s="1">
        <v>3.5361111111111357E-4</v>
      </c>
    </row>
    <row r="118" spans="1:17" ht="12.75" x14ac:dyDescent="0.2">
      <c r="A118" s="2">
        <v>12</v>
      </c>
      <c r="B118" s="1">
        <v>0</v>
      </c>
      <c r="C118" s="1">
        <v>1.128587962962984E-4</v>
      </c>
      <c r="D118" s="1">
        <v>1.2782407407407534E-4</v>
      </c>
      <c r="E118" s="1">
        <v>1.3266203703703877E-4</v>
      </c>
      <c r="F118" s="1">
        <v>1.37499999999997E-4</v>
      </c>
      <c r="G118" s="1">
        <v>1.9940972222222061E-4</v>
      </c>
      <c r="H118" s="1">
        <v>2.4784722222222048E-4</v>
      </c>
      <c r="I118" s="1">
        <v>1.2653935185185511E-4</v>
      </c>
      <c r="J118" s="1">
        <v>2.5711805555555557E-4</v>
      </c>
      <c r="K118" s="1">
        <v>2.5459490740740824E-4</v>
      </c>
      <c r="L118" s="1">
        <v>3.3576388888888718E-4</v>
      </c>
      <c r="M118" s="1">
        <v>2.625115740740782E-4</v>
      </c>
      <c r="N118" s="1">
        <v>3.9731481481481909E-4</v>
      </c>
      <c r="O118" s="1">
        <v>3.4186342592592775E-4</v>
      </c>
      <c r="P118" s="1">
        <v>3.8408564814815249E-4</v>
      </c>
      <c r="Q118" s="1">
        <v>3.8390046296296609E-4</v>
      </c>
    </row>
    <row r="119" spans="1:17" ht="12.75" x14ac:dyDescent="0.2">
      <c r="A119" s="2">
        <v>13</v>
      </c>
      <c r="B119" s="1">
        <v>0</v>
      </c>
      <c r="C119" s="1">
        <v>1.1667824074074358E-4</v>
      </c>
      <c r="D119" s="1">
        <v>1.2744212962963013E-4</v>
      </c>
      <c r="E119" s="1">
        <v>1.2859953703703818E-4</v>
      </c>
      <c r="F119" s="1">
        <v>1.3115740740740449E-4</v>
      </c>
      <c r="G119" s="1">
        <v>2.0780092592592378E-4</v>
      </c>
      <c r="H119" s="1">
        <v>2.5262731481481317E-4</v>
      </c>
      <c r="I119" s="1">
        <v>1.2185185185185562E-4</v>
      </c>
      <c r="J119" s="1">
        <v>2.6469907407407345E-4</v>
      </c>
      <c r="K119" s="1">
        <v>2.6077546296296439E-4</v>
      </c>
      <c r="L119" s="1">
        <v>3.4820601851851679E-4</v>
      </c>
      <c r="M119" s="1">
        <v>2.7458333333333675E-4</v>
      </c>
      <c r="N119" s="1">
        <v>4.2109953703704101E-4</v>
      </c>
      <c r="O119" s="1">
        <v>3.5417824074074344E-4</v>
      </c>
      <c r="P119" s="1">
        <v>4.261458333333374E-4</v>
      </c>
      <c r="Q119" s="1">
        <v>4.1981481481481731E-4</v>
      </c>
    </row>
    <row r="120" spans="1:17" ht="12.75" x14ac:dyDescent="0.2">
      <c r="A120" s="2">
        <v>14</v>
      </c>
      <c r="B120" s="1">
        <v>0</v>
      </c>
      <c r="C120" s="1">
        <v>1.3586805555555748E-4</v>
      </c>
      <c r="D120" s="1">
        <v>1.399768518518512E-4</v>
      </c>
      <c r="E120" s="1">
        <v>1.411458333333334E-4</v>
      </c>
      <c r="F120" s="1">
        <v>1.4392361111110683E-4</v>
      </c>
      <c r="G120" s="1">
        <v>2.1792824074073729E-4</v>
      </c>
      <c r="H120" s="1">
        <v>2.6390046296296057E-4</v>
      </c>
      <c r="I120" s="1">
        <v>1.3706018518518798E-4</v>
      </c>
      <c r="J120" s="1">
        <v>2.7238425925925694E-4</v>
      </c>
      <c r="K120" s="1">
        <v>2.6872685185185159E-4</v>
      </c>
      <c r="L120" s="1">
        <v>3.594097222222193E-4</v>
      </c>
      <c r="M120" s="1">
        <v>2.8763888888889109E-4</v>
      </c>
      <c r="N120" s="1">
        <v>4.3207175925926225E-4</v>
      </c>
      <c r="O120" s="1">
        <v>3.6746527777777906E-4</v>
      </c>
      <c r="P120" s="1">
        <v>4.4725694444444804E-4</v>
      </c>
      <c r="Q120" s="1">
        <v>4.5062500000000137E-4</v>
      </c>
    </row>
    <row r="121" spans="1:17" ht="12.75" x14ac:dyDescent="0.2">
      <c r="A121" s="2">
        <v>15</v>
      </c>
      <c r="B121" s="1">
        <v>0</v>
      </c>
      <c r="C121" s="1">
        <v>1.5291666666666925E-4</v>
      </c>
      <c r="D121" s="1">
        <v>1.6056712962962856E-4</v>
      </c>
      <c r="E121" s="1">
        <v>1.5480324074074008E-4</v>
      </c>
      <c r="F121" s="1">
        <v>1.6293981481481021E-4</v>
      </c>
      <c r="G121" s="1">
        <v>2.265393518518493E-4</v>
      </c>
      <c r="H121" s="1">
        <v>2.6997685185184937E-4</v>
      </c>
      <c r="I121" s="1">
        <v>1.5015046296296651E-4</v>
      </c>
      <c r="J121" s="1">
        <v>2.8105324074073797E-4</v>
      </c>
      <c r="K121" s="1">
        <v>2.7630787037036947E-4</v>
      </c>
      <c r="L121" s="1">
        <v>3.6719907407407187E-4</v>
      </c>
      <c r="M121" s="1">
        <v>3.0798611111111304E-4</v>
      </c>
      <c r="N121" s="1">
        <v>4.4065972222222596E-4</v>
      </c>
      <c r="O121" s="1">
        <v>3.9172453703703765E-4</v>
      </c>
      <c r="P121" s="1">
        <v>4.6288194444444805E-4</v>
      </c>
      <c r="Q121" s="1">
        <v>4.9906250000000124E-4</v>
      </c>
    </row>
    <row r="122" spans="1:17" ht="12.75" x14ac:dyDescent="0.2">
      <c r="A122" s="2">
        <v>16</v>
      </c>
      <c r="B122" s="1">
        <v>0</v>
      </c>
      <c r="C122" s="1">
        <v>1.5486111111111256E-4</v>
      </c>
      <c r="D122" s="1">
        <v>1.6137731481481385E-4</v>
      </c>
      <c r="E122" s="1">
        <v>1.563657407407399E-4</v>
      </c>
      <c r="F122" s="1">
        <v>1.6297453703703266E-4</v>
      </c>
      <c r="G122" s="1">
        <v>2.3571759259258945E-4</v>
      </c>
      <c r="H122" s="1">
        <v>2.7846064814814574E-4</v>
      </c>
      <c r="I122" s="1">
        <v>1.5270833333333629E-4</v>
      </c>
      <c r="J122" s="1">
        <v>2.8530092592592322E-4</v>
      </c>
      <c r="K122" s="1">
        <v>2.8259259259259123E-4</v>
      </c>
      <c r="L122" s="1">
        <v>3.7396990740740446E-4</v>
      </c>
      <c r="M122" s="1">
        <v>3.2482638888889012E-4</v>
      </c>
      <c r="N122" s="1">
        <v>4.5608796296296716E-4</v>
      </c>
      <c r="O122" s="1">
        <v>4.0809027777777805E-4</v>
      </c>
      <c r="P122" s="1">
        <v>4.8583333333333638E-4</v>
      </c>
      <c r="Q122" s="1"/>
    </row>
    <row r="123" spans="1:17" ht="12.75" x14ac:dyDescent="0.2">
      <c r="A123" s="2">
        <v>17</v>
      </c>
      <c r="B123" s="1">
        <v>0</v>
      </c>
      <c r="C123" s="1">
        <v>1.5870370370370604E-4</v>
      </c>
      <c r="D123" s="1">
        <v>1.6947916666666674E-4</v>
      </c>
      <c r="E123" s="1">
        <v>1.6347222222222284E-4</v>
      </c>
      <c r="F123" s="1">
        <v>1.7116898148147701E-4</v>
      </c>
      <c r="G123" s="1">
        <v>2.4503472222221941E-4</v>
      </c>
      <c r="H123" s="1">
        <v>2.8263888888888609E-4</v>
      </c>
      <c r="I123" s="1">
        <v>1.6082175925926333E-4</v>
      </c>
      <c r="J123" s="1">
        <v>2.9233796296296126E-4</v>
      </c>
      <c r="K123" s="1">
        <v>2.9089120370370293E-4</v>
      </c>
      <c r="L123" s="1">
        <v>3.8490740740740499E-4</v>
      </c>
      <c r="M123" s="1">
        <v>3.3810185185185332E-4</v>
      </c>
      <c r="N123" s="1">
        <v>4.6637731481481877E-4</v>
      </c>
      <c r="O123" s="1">
        <v>4.2194444444444527E-4</v>
      </c>
      <c r="P123" s="1">
        <v>5.1041666666666943E-4</v>
      </c>
      <c r="Q123" s="1"/>
    </row>
    <row r="124" spans="1:17" ht="12.75" x14ac:dyDescent="0.2">
      <c r="A124" s="2">
        <v>18</v>
      </c>
      <c r="B124" s="1">
        <v>0</v>
      </c>
      <c r="C124" s="1">
        <v>1.6489583333333634E-4</v>
      </c>
      <c r="D124" s="1">
        <v>1.7039351851851937E-4</v>
      </c>
      <c r="E124" s="1">
        <v>1.6887731481481615E-4</v>
      </c>
      <c r="F124" s="1">
        <v>1.731944444444411E-4</v>
      </c>
      <c r="G124" s="1">
        <v>2.5659722222222056E-4</v>
      </c>
      <c r="H124" s="1">
        <v>2.8989583333333124E-4</v>
      </c>
      <c r="I124" s="1">
        <v>1.613425925925966E-4</v>
      </c>
      <c r="J124" s="1">
        <v>3.0224537037036939E-4</v>
      </c>
      <c r="K124" s="1">
        <v>3.0401620370370391E-4</v>
      </c>
      <c r="L124" s="1">
        <v>3.9623842592592315E-4</v>
      </c>
      <c r="M124" s="1">
        <v>3.6299768518518669E-4</v>
      </c>
      <c r="N124" s="1">
        <v>4.8450231481481955E-4</v>
      </c>
      <c r="O124" s="1">
        <v>4.4224537037037236E-4</v>
      </c>
      <c r="P124" s="1">
        <v>5.3296296296296598E-4</v>
      </c>
      <c r="Q124" s="1"/>
    </row>
    <row r="125" spans="1:17" ht="12.75" x14ac:dyDescent="0.2">
      <c r="A125" s="2">
        <v>19</v>
      </c>
      <c r="B125" s="1">
        <v>0</v>
      </c>
      <c r="C125" s="1">
        <v>1.6858796296296587E-4</v>
      </c>
      <c r="D125" s="1">
        <v>1.7734953703703836E-4</v>
      </c>
      <c r="E125" s="1">
        <v>1.7866898148148277E-4</v>
      </c>
      <c r="F125" s="1">
        <v>1.8253472222221935E-4</v>
      </c>
      <c r="G125" s="1">
        <v>2.6413194444444184E-4</v>
      </c>
      <c r="H125" s="1">
        <v>2.9873842592592452E-4</v>
      </c>
      <c r="I125" s="1">
        <v>1.6557870370370771E-4</v>
      </c>
      <c r="J125" s="1">
        <v>3.1219907407407411E-4</v>
      </c>
      <c r="K125" s="1">
        <v>3.1541666666666697E-4</v>
      </c>
      <c r="L125" s="1">
        <v>4.0951388888888461E-4</v>
      </c>
      <c r="M125" s="1">
        <v>3.8356481481481748E-4</v>
      </c>
      <c r="N125" s="1">
        <v>4.9381944444444777E-4</v>
      </c>
      <c r="O125" s="1">
        <v>4.6153935185185534E-4</v>
      </c>
      <c r="P125" s="1">
        <v>5.5505787037037242E-4</v>
      </c>
      <c r="Q125" s="1"/>
    </row>
    <row r="126" spans="1:17" ht="12.75" x14ac:dyDescent="0.2">
      <c r="A126" s="2">
        <v>20</v>
      </c>
      <c r="B126" s="1">
        <v>0</v>
      </c>
      <c r="C126" s="1">
        <v>1.7083333333333534E-4</v>
      </c>
      <c r="D126" s="1">
        <v>1.783333333333359E-4</v>
      </c>
      <c r="E126" s="1">
        <v>1.8333333333333396E-4</v>
      </c>
      <c r="F126" s="1">
        <v>1.8527777777777726E-4</v>
      </c>
      <c r="G126" s="1">
        <v>2.7096064814814691E-4</v>
      </c>
      <c r="H126" s="1">
        <v>3.0435185185185079E-4</v>
      </c>
      <c r="I126" s="1">
        <v>1.6731481481481805E-4</v>
      </c>
      <c r="J126" s="1">
        <v>3.2096064814814834E-4</v>
      </c>
      <c r="K126" s="1">
        <v>3.2269675925926042E-4</v>
      </c>
      <c r="L126" s="1">
        <v>4.1900462962962681E-4</v>
      </c>
      <c r="M126" s="1">
        <v>3.9651620370370622E-4</v>
      </c>
      <c r="N126" s="1">
        <v>4.9763888888889121E-4</v>
      </c>
      <c r="O126" s="1">
        <v>4.7241898148148512E-4</v>
      </c>
      <c r="P126" s="1">
        <v>5.7373842592592719E-4</v>
      </c>
      <c r="Q126" s="1"/>
    </row>
    <row r="127" spans="1:17" ht="12.75" x14ac:dyDescent="0.2">
      <c r="A127" s="2">
        <v>21</v>
      </c>
      <c r="B127" s="1">
        <v>0</v>
      </c>
      <c r="C127" s="1">
        <v>1.783796296296325E-4</v>
      </c>
      <c r="D127" s="1">
        <v>1.8128472222222677E-4</v>
      </c>
      <c r="E127" s="1">
        <v>1.9528935185185448E-4</v>
      </c>
      <c r="F127" s="1">
        <v>1.9656250000000056E-4</v>
      </c>
      <c r="G127" s="1">
        <v>2.8358796296296465E-4</v>
      </c>
      <c r="H127" s="1">
        <v>3.0986111111111145E-4</v>
      </c>
      <c r="I127" s="1">
        <v>2.850462962963006E-4</v>
      </c>
      <c r="J127" s="1">
        <v>3.2793981481481563E-4</v>
      </c>
      <c r="K127" s="1">
        <v>3.3365740740741098E-4</v>
      </c>
      <c r="L127" s="1">
        <v>4.2803240740740475E-4</v>
      </c>
      <c r="M127" s="1">
        <v>4.1603009259259457E-4</v>
      </c>
      <c r="N127" s="1">
        <v>5.0163194444444864E-4</v>
      </c>
      <c r="O127" s="1">
        <v>4.9075231481482059E-4</v>
      </c>
      <c r="P127" s="1">
        <v>5.9826388888889123E-4</v>
      </c>
      <c r="Q127" s="1"/>
    </row>
    <row r="128" spans="1:17" ht="12.75" x14ac:dyDescent="0.2">
      <c r="A128" s="2">
        <v>22</v>
      </c>
      <c r="B128" s="1">
        <v>0</v>
      </c>
      <c r="C128" s="1">
        <v>1.8744212962963289E-4</v>
      </c>
      <c r="D128" s="1">
        <v>1.9400462962963425E-4</v>
      </c>
      <c r="E128" s="1">
        <v>2.0868055555555917E-4</v>
      </c>
      <c r="F128" s="1">
        <v>2.0962962962963252E-4</v>
      </c>
      <c r="G128" s="1">
        <v>3.1027777777778084E-4</v>
      </c>
      <c r="H128" s="1">
        <v>3.1643518518518696E-4</v>
      </c>
      <c r="I128" s="1">
        <v>3.2216435185185646E-4</v>
      </c>
      <c r="J128" s="1">
        <v>3.3954861111111512E-4</v>
      </c>
      <c r="K128" s="1">
        <v>3.4333333333333785E-4</v>
      </c>
      <c r="L128" s="1">
        <v>4.4069444444444494E-4</v>
      </c>
      <c r="M128" s="1">
        <v>4.4892361111111348E-4</v>
      </c>
      <c r="N128" s="1">
        <v>5.1707175925926399E-4</v>
      </c>
      <c r="O128" s="1">
        <v>5.1937500000000594E-4</v>
      </c>
      <c r="P128" s="1">
        <v>6.2292824074074507E-4</v>
      </c>
      <c r="Q128" s="1"/>
    </row>
    <row r="129" spans="1:17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9"/>
      <c r="B855" s="20"/>
      <c r="C855" s="21"/>
      <c r="D855" s="22"/>
      <c r="E855" s="12"/>
      <c r="F855" s="23"/>
    </row>
    <row r="856" spans="1:7" x14ac:dyDescent="0.25">
      <c r="A856" s="19"/>
      <c r="B856" s="20"/>
      <c r="C856" s="21"/>
      <c r="D856" s="22"/>
      <c r="E856" s="12"/>
      <c r="F856" s="23"/>
    </row>
    <row r="857" spans="1:7" x14ac:dyDescent="0.25">
      <c r="A857" s="19"/>
      <c r="B857" s="20"/>
      <c r="C857" s="21"/>
      <c r="D857" s="22"/>
      <c r="E857" s="12"/>
      <c r="F857" s="23"/>
    </row>
    <row r="858" spans="1:7" x14ac:dyDescent="0.25">
      <c r="A858" s="19"/>
      <c r="B858" s="20"/>
      <c r="C858" s="21"/>
      <c r="D858" s="22"/>
      <c r="E858" s="12"/>
      <c r="F858" s="23"/>
    </row>
    <row r="859" spans="1:7" x14ac:dyDescent="0.25">
      <c r="A859" s="19"/>
      <c r="B859" s="20"/>
      <c r="C859" s="21"/>
      <c r="D859" s="22"/>
      <c r="E859" s="12"/>
      <c r="F859" s="23"/>
    </row>
    <row r="860" spans="1:7" x14ac:dyDescent="0.25">
      <c r="A860" s="19"/>
      <c r="B860" s="20"/>
      <c r="C860" s="21"/>
      <c r="D860" s="22"/>
      <c r="E860" s="12"/>
      <c r="F860" s="23"/>
    </row>
    <row r="861" spans="1:7" x14ac:dyDescent="0.25">
      <c r="A861" s="19"/>
      <c r="B861" s="20"/>
      <c r="C861" s="21"/>
      <c r="D861" s="22"/>
      <c r="E861" s="12"/>
      <c r="F861" s="23"/>
    </row>
    <row r="862" spans="1:7" x14ac:dyDescent="0.25">
      <c r="A862" s="19"/>
      <c r="B862" s="20"/>
      <c r="C862" s="21"/>
      <c r="D862" s="22"/>
      <c r="E862" s="12"/>
      <c r="F862" s="23"/>
    </row>
    <row r="863" spans="1:7" x14ac:dyDescent="0.25">
      <c r="A863" s="19"/>
      <c r="B863" s="20"/>
      <c r="C863" s="21"/>
      <c r="D863" s="22"/>
      <c r="E863" s="12"/>
      <c r="F863" s="23"/>
    </row>
    <row r="864" spans="1:7" x14ac:dyDescent="0.25">
      <c r="A864" s="19"/>
      <c r="B864" s="20"/>
      <c r="C864" s="21"/>
      <c r="D864" s="22"/>
      <c r="E864" s="12"/>
      <c r="F864" s="23"/>
      <c r="G864" s="11"/>
    </row>
    <row r="865" spans="1:7" x14ac:dyDescent="0.25">
      <c r="A865" s="19"/>
      <c r="B865" s="20"/>
      <c r="C865" s="21"/>
      <c r="D865" s="22"/>
      <c r="E865" s="12"/>
      <c r="F865" s="23"/>
      <c r="G865" s="11"/>
    </row>
    <row r="866" spans="1:7" x14ac:dyDescent="0.25">
      <c r="A866" s="19"/>
      <c r="B866" s="20"/>
      <c r="C866" s="21"/>
      <c r="D866" s="22"/>
      <c r="E866" s="12"/>
      <c r="F866" s="23"/>
      <c r="G866" s="11"/>
    </row>
    <row r="867" spans="1:7" x14ac:dyDescent="0.25">
      <c r="A867" s="19"/>
      <c r="B867" s="20"/>
      <c r="C867" s="21"/>
      <c r="D867" s="22"/>
      <c r="E867" s="12"/>
      <c r="F867" s="23"/>
      <c r="G867" s="11"/>
    </row>
    <row r="868" spans="1:7" x14ac:dyDescent="0.25">
      <c r="A868" s="19"/>
      <c r="B868" s="20"/>
      <c r="C868" s="21"/>
      <c r="D868" s="22"/>
      <c r="E868" s="12"/>
      <c r="F868" s="23"/>
      <c r="G868" s="11"/>
    </row>
    <row r="869" spans="1:7" x14ac:dyDescent="0.25">
      <c r="A869" s="19"/>
      <c r="B869" s="20"/>
      <c r="C869" s="21"/>
      <c r="D869" s="22"/>
      <c r="E869" s="12"/>
      <c r="F869" s="23"/>
      <c r="G869" s="11"/>
    </row>
    <row r="870" spans="1:7" x14ac:dyDescent="0.25">
      <c r="A870" s="19"/>
      <c r="B870" s="20"/>
      <c r="C870" s="21"/>
      <c r="D870" s="22"/>
      <c r="E870" s="12"/>
      <c r="F870" s="23"/>
      <c r="G870" s="11"/>
    </row>
    <row r="871" spans="1:7" x14ac:dyDescent="0.25">
      <c r="A871" s="19"/>
      <c r="B871" s="20"/>
      <c r="C871" s="21"/>
      <c r="D871" s="22"/>
      <c r="E871" s="12"/>
      <c r="F871" s="23"/>
      <c r="G871" s="11"/>
    </row>
    <row r="872" spans="1:7" x14ac:dyDescent="0.25">
      <c r="A872" s="19"/>
      <c r="B872" s="20"/>
      <c r="C872" s="21"/>
      <c r="D872" s="22"/>
      <c r="E872" s="12"/>
      <c r="F872" s="23"/>
      <c r="G872" s="11"/>
    </row>
    <row r="873" spans="1:7" x14ac:dyDescent="0.25">
      <c r="A873" s="19"/>
      <c r="B873" s="20"/>
      <c r="C873" s="21"/>
      <c r="D873" s="22"/>
      <c r="E873" s="12"/>
      <c r="F873" s="23"/>
      <c r="G873" s="11"/>
    </row>
    <row r="874" spans="1:7" x14ac:dyDescent="0.25">
      <c r="A874" s="19"/>
      <c r="B874" s="20"/>
      <c r="C874" s="21"/>
      <c r="D874" s="22"/>
      <c r="E874" s="12"/>
      <c r="F874" s="23"/>
      <c r="G874" s="11"/>
    </row>
    <row r="875" spans="1:7" x14ac:dyDescent="0.25">
      <c r="A875" s="19"/>
      <c r="B875" s="20"/>
      <c r="C875" s="21"/>
      <c r="D875" s="22"/>
      <c r="E875" s="12"/>
      <c r="F875" s="23"/>
      <c r="G875" s="11"/>
    </row>
    <row r="876" spans="1:7" x14ac:dyDescent="0.25">
      <c r="A876" s="19"/>
      <c r="B876" s="20"/>
      <c r="C876" s="21"/>
      <c r="D876" s="22"/>
      <c r="E876" s="12"/>
      <c r="F876" s="23"/>
      <c r="G876" s="11"/>
    </row>
    <row r="877" spans="1:7" x14ac:dyDescent="0.25">
      <c r="A877" s="19"/>
      <c r="B877" s="20"/>
      <c r="C877" s="21"/>
      <c r="D877" s="22"/>
      <c r="E877" s="12"/>
      <c r="F877" s="23"/>
      <c r="G877" s="11"/>
    </row>
    <row r="878" spans="1:7" x14ac:dyDescent="0.25">
      <c r="A878" s="19"/>
      <c r="B878" s="20"/>
      <c r="C878" s="21"/>
      <c r="D878" s="22"/>
      <c r="E878" s="12"/>
      <c r="F878" s="23"/>
      <c r="G878" s="11"/>
    </row>
    <row r="879" spans="1:7" x14ac:dyDescent="0.25">
      <c r="A879" s="19"/>
      <c r="B879" s="20"/>
      <c r="C879" s="21"/>
      <c r="D879" s="22"/>
      <c r="E879" s="12"/>
      <c r="F879" s="23"/>
      <c r="G879" s="11"/>
    </row>
    <row r="880" spans="1:7" x14ac:dyDescent="0.25">
      <c r="A880" s="19"/>
      <c r="B880" s="20"/>
      <c r="C880" s="21"/>
      <c r="D880" s="22"/>
      <c r="E880" s="12"/>
      <c r="F880" s="23"/>
      <c r="G880" s="11"/>
    </row>
    <row r="881" spans="1:7" x14ac:dyDescent="0.25">
      <c r="A881" s="19"/>
      <c r="B881" s="20"/>
      <c r="C881" s="21"/>
      <c r="D881" s="22"/>
      <c r="E881" s="12"/>
      <c r="F881" s="23"/>
      <c r="G881" s="11"/>
    </row>
    <row r="882" spans="1:7" x14ac:dyDescent="0.25">
      <c r="A882" s="19"/>
      <c r="B882" s="20"/>
      <c r="C882" s="21"/>
      <c r="D882" s="22"/>
      <c r="E882" s="12"/>
      <c r="F882" s="23"/>
      <c r="G882" s="11"/>
    </row>
    <row r="883" spans="1:7" x14ac:dyDescent="0.25">
      <c r="A883" s="19"/>
      <c r="B883" s="20"/>
      <c r="C883" s="21"/>
      <c r="D883" s="22"/>
      <c r="E883" s="12"/>
      <c r="F883" s="23"/>
      <c r="G883" s="11"/>
    </row>
    <row r="884" spans="1:7" x14ac:dyDescent="0.25">
      <c r="A884" s="19"/>
      <c r="B884" s="20"/>
      <c r="C884" s="21"/>
      <c r="D884" s="22"/>
      <c r="E884" s="12"/>
      <c r="F884" s="23"/>
      <c r="G884" s="11"/>
    </row>
    <row r="885" spans="1:7" x14ac:dyDescent="0.25">
      <c r="A885" s="19"/>
      <c r="B885" s="20"/>
      <c r="C885" s="21"/>
      <c r="D885" s="22"/>
      <c r="E885" s="12"/>
      <c r="F885" s="23"/>
      <c r="G885" s="11"/>
    </row>
    <row r="886" spans="1:7" x14ac:dyDescent="0.25">
      <c r="A886" s="19"/>
      <c r="B886" s="20"/>
      <c r="C886" s="21"/>
      <c r="D886" s="22"/>
      <c r="E886" s="12"/>
      <c r="F886" s="23"/>
      <c r="G886" s="11"/>
    </row>
    <row r="887" spans="1:7" x14ac:dyDescent="0.25">
      <c r="A887" s="19"/>
      <c r="B887" s="20"/>
      <c r="C887" s="21"/>
      <c r="D887" s="22"/>
      <c r="E887" s="12"/>
      <c r="F887" s="23"/>
      <c r="G887" s="11"/>
    </row>
    <row r="888" spans="1:7" x14ac:dyDescent="0.25">
      <c r="A888" s="19"/>
      <c r="B888" s="20"/>
      <c r="C888" s="21"/>
      <c r="D888" s="22"/>
      <c r="E888" s="12"/>
      <c r="F888" s="23"/>
      <c r="G888" s="11"/>
    </row>
    <row r="889" spans="1:7" x14ac:dyDescent="0.25">
      <c r="A889" s="19"/>
      <c r="B889" s="20"/>
      <c r="C889" s="21"/>
      <c r="D889" s="22"/>
      <c r="E889" s="12"/>
      <c r="F889" s="23"/>
      <c r="G889" s="11"/>
    </row>
    <row r="890" spans="1:7" x14ac:dyDescent="0.25">
      <c r="A890" s="19"/>
      <c r="B890" s="20"/>
      <c r="C890" s="21"/>
      <c r="D890" s="22"/>
      <c r="E890" s="12"/>
      <c r="F890" s="23"/>
      <c r="G890" s="11"/>
    </row>
    <row r="891" spans="1:7" x14ac:dyDescent="0.25">
      <c r="A891" s="19"/>
      <c r="B891" s="20"/>
      <c r="C891" s="21"/>
      <c r="D891" s="22"/>
      <c r="E891" s="12"/>
      <c r="F891" s="23"/>
      <c r="G891" s="11"/>
    </row>
    <row r="892" spans="1:7" x14ac:dyDescent="0.25">
      <c r="A892" s="19"/>
      <c r="B892" s="20"/>
      <c r="C892" s="21"/>
      <c r="D892" s="22"/>
      <c r="E892" s="12"/>
      <c r="F892" s="23"/>
      <c r="G892" s="11"/>
    </row>
    <row r="893" spans="1:7" x14ac:dyDescent="0.25">
      <c r="A893" s="19"/>
      <c r="B893" s="20"/>
      <c r="C893" s="21"/>
      <c r="D893" s="22"/>
      <c r="E893" s="12"/>
      <c r="F893" s="23"/>
      <c r="G893" s="11"/>
    </row>
    <row r="894" spans="1:7" x14ac:dyDescent="0.25">
      <c r="A894" s="19"/>
      <c r="B894" s="20"/>
      <c r="C894" s="21"/>
      <c r="D894" s="22"/>
      <c r="E894" s="12"/>
      <c r="F894" s="23"/>
      <c r="G894" s="11"/>
    </row>
    <row r="895" spans="1:7" x14ac:dyDescent="0.25">
      <c r="A895" s="19"/>
      <c r="B895" s="20"/>
      <c r="C895" s="21"/>
      <c r="D895" s="22"/>
      <c r="E895" s="12"/>
      <c r="F895" s="23"/>
      <c r="G895" s="11"/>
    </row>
    <row r="896" spans="1:7" x14ac:dyDescent="0.25">
      <c r="A896" s="19"/>
      <c r="B896" s="20"/>
      <c r="C896" s="21"/>
      <c r="D896" s="22"/>
      <c r="E896" s="12"/>
      <c r="F896" s="23"/>
      <c r="G896" s="11"/>
    </row>
    <row r="897" spans="1:7" x14ac:dyDescent="0.25">
      <c r="A897" s="19"/>
      <c r="B897" s="20"/>
      <c r="C897" s="21"/>
      <c r="D897" s="22"/>
      <c r="E897" s="12"/>
      <c r="F897" s="23"/>
      <c r="G897" s="11"/>
    </row>
    <row r="898" spans="1:7" x14ac:dyDescent="0.25">
      <c r="A898" s="19"/>
      <c r="B898" s="20"/>
      <c r="C898" s="21"/>
      <c r="D898" s="22"/>
      <c r="E898" s="12"/>
      <c r="F898" s="23"/>
      <c r="G898" s="11"/>
    </row>
    <row r="899" spans="1:7" x14ac:dyDescent="0.25">
      <c r="A899" s="19"/>
      <c r="B899" s="20"/>
      <c r="C899" s="21"/>
      <c r="D899" s="22"/>
      <c r="E899" s="12"/>
      <c r="F899" s="23"/>
      <c r="G899" s="11"/>
    </row>
    <row r="900" spans="1:7" x14ac:dyDescent="0.25">
      <c r="A900" s="19"/>
      <c r="B900" s="20"/>
      <c r="C900" s="21"/>
      <c r="D900" s="22"/>
      <c r="E900" s="12"/>
      <c r="F900" s="23"/>
      <c r="G900" s="11"/>
    </row>
    <row r="901" spans="1:7" x14ac:dyDescent="0.25">
      <c r="A901" s="19"/>
      <c r="B901" s="20"/>
      <c r="C901" s="21"/>
      <c r="D901" s="22"/>
      <c r="E901" s="12"/>
      <c r="F901" s="23"/>
      <c r="G901" s="11"/>
    </row>
    <row r="902" spans="1:7" x14ac:dyDescent="0.25">
      <c r="A902" s="19"/>
      <c r="B902" s="20"/>
      <c r="C902" s="21"/>
      <c r="D902" s="22"/>
      <c r="E902" s="12"/>
      <c r="F902" s="23"/>
      <c r="G902" s="11"/>
    </row>
    <row r="903" spans="1:7" x14ac:dyDescent="0.25">
      <c r="A903" s="19"/>
      <c r="B903" s="20"/>
      <c r="C903" s="21"/>
      <c r="D903" s="22"/>
      <c r="E903" s="12"/>
      <c r="F903" s="23"/>
      <c r="G903" s="11"/>
    </row>
    <row r="904" spans="1:7" x14ac:dyDescent="0.25">
      <c r="A904" s="19"/>
      <c r="B904" s="20"/>
      <c r="C904" s="21"/>
      <c r="D904" s="22"/>
      <c r="E904" s="12"/>
      <c r="F904" s="23"/>
      <c r="G904" s="11"/>
    </row>
    <row r="905" spans="1:7" x14ac:dyDescent="0.25">
      <c r="A905" s="19"/>
      <c r="B905" s="20"/>
      <c r="C905" s="21"/>
      <c r="D905" s="22"/>
      <c r="E905" s="12"/>
      <c r="F905" s="23"/>
      <c r="G905" s="11"/>
    </row>
    <row r="906" spans="1:7" x14ac:dyDescent="0.25">
      <c r="A906" s="19"/>
      <c r="B906" s="20"/>
      <c r="C906" s="21"/>
      <c r="D906" s="22"/>
      <c r="E906" s="12"/>
      <c r="F906" s="23"/>
      <c r="G906" s="11"/>
    </row>
    <row r="907" spans="1:7" x14ac:dyDescent="0.25">
      <c r="A907" s="19"/>
      <c r="B907" s="20"/>
      <c r="C907" s="21"/>
      <c r="D907" s="22"/>
      <c r="E907" s="12"/>
      <c r="F907" s="23"/>
      <c r="G907" s="11"/>
    </row>
    <row r="908" spans="1:7" x14ac:dyDescent="0.25">
      <c r="A908" s="19"/>
      <c r="B908" s="20"/>
      <c r="C908" s="21"/>
      <c r="D908" s="22"/>
      <c r="E908" s="12"/>
      <c r="F908" s="23"/>
      <c r="G908" s="11"/>
    </row>
    <row r="909" spans="1:7" x14ac:dyDescent="0.25">
      <c r="A909" s="19"/>
      <c r="B909" s="20"/>
      <c r="C909" s="21"/>
      <c r="D909" s="22"/>
      <c r="E909" s="12"/>
      <c r="F909" s="23"/>
      <c r="G909" s="11"/>
    </row>
    <row r="910" spans="1:7" x14ac:dyDescent="0.25">
      <c r="A910" s="19"/>
      <c r="B910" s="20"/>
      <c r="C910" s="21"/>
      <c r="D910" s="22"/>
      <c r="E910" s="12"/>
      <c r="F910" s="23"/>
      <c r="G910" s="11"/>
    </row>
    <row r="911" spans="1:7" x14ac:dyDescent="0.25">
      <c r="A911" s="19"/>
      <c r="B911" s="20"/>
      <c r="C911" s="21"/>
      <c r="D911" s="22"/>
      <c r="E911" s="12"/>
      <c r="F911" s="23"/>
      <c r="G911" s="11"/>
    </row>
    <row r="912" spans="1:7" x14ac:dyDescent="0.25">
      <c r="A912" s="19"/>
      <c r="B912" s="20"/>
      <c r="C912" s="21"/>
      <c r="D912" s="22"/>
      <c r="E912" s="12"/>
      <c r="F912" s="23"/>
      <c r="G912" s="11"/>
    </row>
    <row r="913" spans="1:7" x14ac:dyDescent="0.25">
      <c r="A913" s="19"/>
      <c r="B913" s="20"/>
      <c r="C913" s="21"/>
      <c r="D913" s="22"/>
      <c r="E913" s="12"/>
      <c r="F913" s="23"/>
      <c r="G913" s="11"/>
    </row>
    <row r="914" spans="1:7" x14ac:dyDescent="0.25">
      <c r="A914" s="19"/>
      <c r="B914" s="20"/>
      <c r="C914" s="21"/>
      <c r="D914" s="22"/>
      <c r="E914" s="12"/>
      <c r="F914" s="23"/>
      <c r="G914" s="11"/>
    </row>
    <row r="915" spans="1:7" x14ac:dyDescent="0.25">
      <c r="A915" s="19"/>
      <c r="B915" s="20"/>
      <c r="C915" s="21"/>
      <c r="D915" s="22"/>
      <c r="E915" s="12"/>
      <c r="F915" s="23"/>
      <c r="G915" s="11"/>
    </row>
    <row r="916" spans="1:7" x14ac:dyDescent="0.25">
      <c r="A916" s="19"/>
      <c r="B916" s="20"/>
      <c r="C916" s="21"/>
      <c r="D916" s="22"/>
      <c r="E916" s="12"/>
      <c r="F916" s="23"/>
      <c r="G916" s="11"/>
    </row>
    <row r="917" spans="1:7" x14ac:dyDescent="0.25">
      <c r="A917" s="19"/>
      <c r="B917" s="20"/>
      <c r="C917" s="21"/>
      <c r="D917" s="22"/>
      <c r="E917" s="12"/>
      <c r="F917" s="23"/>
      <c r="G917" s="11"/>
    </row>
    <row r="918" spans="1:7" x14ac:dyDescent="0.25">
      <c r="A918" s="19"/>
      <c r="B918" s="20"/>
      <c r="C918" s="21"/>
      <c r="D918" s="22"/>
      <c r="E918" s="12"/>
      <c r="F918" s="23"/>
      <c r="G918" s="11"/>
    </row>
    <row r="919" spans="1:7" x14ac:dyDescent="0.25">
      <c r="A919" s="19"/>
      <c r="B919" s="20"/>
      <c r="C919" s="21"/>
      <c r="D919" s="22"/>
      <c r="E919" s="12"/>
      <c r="F919" s="23"/>
      <c r="G919" s="11"/>
    </row>
    <row r="920" spans="1:7" x14ac:dyDescent="0.25">
      <c r="A920" s="19"/>
      <c r="B920" s="20"/>
      <c r="C920" s="21"/>
      <c r="D920" s="22"/>
      <c r="E920" s="12"/>
      <c r="F920" s="23"/>
      <c r="G920" s="11"/>
    </row>
    <row r="921" spans="1:7" x14ac:dyDescent="0.25">
      <c r="A921" s="19"/>
      <c r="B921" s="20"/>
      <c r="C921" s="21"/>
      <c r="D921" s="22"/>
      <c r="E921" s="12"/>
      <c r="F921" s="23"/>
      <c r="G921" s="11"/>
    </row>
    <row r="922" spans="1:7" x14ac:dyDescent="0.25">
      <c r="A922" s="19"/>
      <c r="B922" s="20"/>
      <c r="C922" s="21"/>
      <c r="D922" s="22"/>
      <c r="E922" s="12"/>
      <c r="F922" s="23"/>
      <c r="G922" s="11"/>
    </row>
    <row r="923" spans="1:7" x14ac:dyDescent="0.25">
      <c r="A923" s="19"/>
      <c r="B923" s="20"/>
      <c r="C923" s="21"/>
      <c r="D923" s="22"/>
      <c r="E923" s="12"/>
      <c r="F923" s="23"/>
      <c r="G923" s="11"/>
    </row>
    <row r="924" spans="1:7" x14ac:dyDescent="0.25">
      <c r="A924" s="19"/>
      <c r="B924" s="20"/>
      <c r="C924" s="21"/>
      <c r="D924" s="22"/>
      <c r="E924" s="12"/>
      <c r="F924" s="23"/>
      <c r="G924" s="11"/>
    </row>
    <row r="925" spans="1:7" x14ac:dyDescent="0.25">
      <c r="A925" s="19"/>
      <c r="B925" s="20"/>
      <c r="C925" s="21"/>
      <c r="D925" s="22"/>
      <c r="E925" s="12"/>
      <c r="F925" s="23"/>
      <c r="G925" s="11"/>
    </row>
    <row r="926" spans="1:7" x14ac:dyDescent="0.25">
      <c r="A926" s="19"/>
      <c r="B926" s="20"/>
      <c r="C926" s="21"/>
      <c r="D926" s="22"/>
      <c r="E926" s="12"/>
      <c r="F926" s="23"/>
      <c r="G926" s="11"/>
    </row>
    <row r="927" spans="1:7" x14ac:dyDescent="0.25">
      <c r="A927" s="19"/>
      <c r="B927" s="20"/>
      <c r="C927" s="21"/>
      <c r="D927" s="22"/>
      <c r="E927" s="12"/>
      <c r="F927" s="23"/>
      <c r="G927" s="11"/>
    </row>
    <row r="928" spans="1:7" x14ac:dyDescent="0.25">
      <c r="A928" s="19"/>
      <c r="B928" s="20"/>
      <c r="C928" s="21"/>
      <c r="D928" s="22"/>
      <c r="E928" s="12"/>
      <c r="F928" s="23"/>
      <c r="G928" s="11"/>
    </row>
    <row r="929" spans="1:7" x14ac:dyDescent="0.25">
      <c r="A929" s="19"/>
      <c r="B929" s="20"/>
      <c r="C929" s="21"/>
      <c r="D929" s="22"/>
      <c r="E929" s="12"/>
      <c r="F929" s="23"/>
      <c r="G929" s="11"/>
    </row>
    <row r="930" spans="1:7" x14ac:dyDescent="0.25">
      <c r="A930" s="19"/>
      <c r="B930" s="20"/>
      <c r="C930" s="21"/>
      <c r="D930" s="22"/>
      <c r="E930" s="12"/>
      <c r="F930" s="23"/>
      <c r="G930" s="11"/>
    </row>
    <row r="931" spans="1:7" x14ac:dyDescent="0.25">
      <c r="A931" s="19"/>
      <c r="B931" s="20"/>
      <c r="C931" s="21"/>
      <c r="D931" s="22"/>
      <c r="E931" s="12"/>
      <c r="F931" s="23"/>
      <c r="G931" s="11"/>
    </row>
    <row r="932" spans="1:7" x14ac:dyDescent="0.25">
      <c r="A932" s="19"/>
      <c r="B932" s="20"/>
      <c r="C932" s="21"/>
      <c r="D932" s="22"/>
      <c r="E932" s="12"/>
      <c r="F932" s="23"/>
      <c r="G932" s="11"/>
    </row>
    <row r="933" spans="1:7" x14ac:dyDescent="0.25">
      <c r="A933" s="19"/>
      <c r="B933" s="20"/>
      <c r="C933" s="21"/>
      <c r="D933" s="22"/>
      <c r="E933" s="12"/>
      <c r="F933" s="23"/>
      <c r="G933" s="11"/>
    </row>
    <row r="934" spans="1:7" x14ac:dyDescent="0.25">
      <c r="A934" s="19"/>
      <c r="B934" s="20"/>
      <c r="C934" s="21"/>
      <c r="D934" s="22"/>
      <c r="E934" s="12"/>
      <c r="F934" s="23"/>
      <c r="G934" s="11"/>
    </row>
    <row r="935" spans="1:7" x14ac:dyDescent="0.25">
      <c r="A935" s="19"/>
      <c r="B935" s="20"/>
      <c r="C935" s="21"/>
      <c r="D935" s="22"/>
      <c r="E935" s="12"/>
      <c r="F935" s="23"/>
      <c r="G935" s="11"/>
    </row>
    <row r="936" spans="1:7" x14ac:dyDescent="0.25">
      <c r="A936" s="19"/>
      <c r="B936" s="20"/>
      <c r="C936" s="21"/>
      <c r="D936" s="22"/>
      <c r="E936" s="12"/>
      <c r="F936" s="23"/>
      <c r="G936" s="11"/>
    </row>
    <row r="937" spans="1:7" x14ac:dyDescent="0.25">
      <c r="A937" s="19"/>
      <c r="B937" s="20"/>
      <c r="C937" s="21"/>
      <c r="D937" s="22"/>
      <c r="E937" s="12"/>
      <c r="F937" s="23"/>
      <c r="G937" s="11"/>
    </row>
    <row r="938" spans="1:7" x14ac:dyDescent="0.25">
      <c r="A938" s="19"/>
      <c r="B938" s="20"/>
      <c r="C938" s="21"/>
      <c r="D938" s="22"/>
      <c r="E938" s="12"/>
      <c r="F938" s="23"/>
      <c r="G938" s="11"/>
    </row>
    <row r="939" spans="1:7" x14ac:dyDescent="0.25">
      <c r="A939" s="19"/>
      <c r="B939" s="20"/>
      <c r="C939" s="21"/>
      <c r="D939" s="22"/>
      <c r="E939" s="12"/>
      <c r="F939" s="23"/>
      <c r="G939" s="11"/>
    </row>
    <row r="940" spans="1:7" x14ac:dyDescent="0.25">
      <c r="A940" s="19"/>
      <c r="B940" s="20"/>
      <c r="C940" s="21"/>
      <c r="D940" s="22"/>
      <c r="E940" s="12"/>
      <c r="F940" s="23"/>
      <c r="G940" s="11"/>
    </row>
    <row r="941" spans="1:7" x14ac:dyDescent="0.25">
      <c r="A941" s="19"/>
      <c r="B941" s="20"/>
      <c r="C941" s="21"/>
      <c r="D941" s="22"/>
      <c r="E941" s="12"/>
      <c r="F941" s="23"/>
      <c r="G941" s="11"/>
    </row>
    <row r="942" spans="1:7" x14ac:dyDescent="0.25">
      <c r="A942" s="19"/>
      <c r="B942" s="20"/>
      <c r="C942" s="21"/>
      <c r="D942" s="22"/>
      <c r="E942" s="12"/>
      <c r="F942" s="23"/>
      <c r="G942" s="11"/>
    </row>
    <row r="943" spans="1:7" x14ac:dyDescent="0.25">
      <c r="A943" s="19"/>
      <c r="B943" s="20"/>
      <c r="C943" s="21"/>
      <c r="D943" s="22"/>
      <c r="E943" s="12"/>
      <c r="F943" s="23"/>
      <c r="G943" s="11"/>
    </row>
    <row r="944" spans="1:7" x14ac:dyDescent="0.25">
      <c r="A944" s="19"/>
      <c r="B944" s="20"/>
      <c r="C944" s="21"/>
      <c r="D944" s="22"/>
      <c r="E944" s="12"/>
      <c r="F944" s="23"/>
      <c r="G944" s="11"/>
    </row>
    <row r="945" spans="1:7" x14ac:dyDescent="0.25">
      <c r="A945" s="19"/>
      <c r="B945" s="20"/>
      <c r="C945" s="21"/>
      <c r="D945" s="22"/>
      <c r="E945" s="12"/>
      <c r="F945" s="23"/>
      <c r="G945" s="11"/>
    </row>
    <row r="946" spans="1:7" x14ac:dyDescent="0.25">
      <c r="A946" s="19"/>
      <c r="B946" s="20"/>
      <c r="C946" s="21"/>
      <c r="D946" s="22"/>
      <c r="E946" s="12"/>
      <c r="F946" s="23"/>
      <c r="G946" s="11"/>
    </row>
    <row r="947" spans="1:7" x14ac:dyDescent="0.25">
      <c r="A947" s="19"/>
      <c r="B947" s="20"/>
      <c r="C947" s="21"/>
      <c r="D947" s="22"/>
      <c r="E947" s="12"/>
      <c r="F947" s="23"/>
      <c r="G947" s="11"/>
    </row>
    <row r="948" spans="1:7" x14ac:dyDescent="0.25">
      <c r="A948" s="19"/>
      <c r="B948" s="20"/>
      <c r="C948" s="21"/>
      <c r="D948" s="22"/>
      <c r="E948" s="12"/>
      <c r="F948" s="23"/>
      <c r="G948" s="11"/>
    </row>
    <row r="949" spans="1:7" x14ac:dyDescent="0.25">
      <c r="A949" s="19"/>
      <c r="B949" s="20"/>
      <c r="C949" s="21"/>
      <c r="D949" s="22"/>
      <c r="E949" s="12"/>
      <c r="F949" s="23"/>
      <c r="G949" s="11"/>
    </row>
    <row r="950" spans="1:7" x14ac:dyDescent="0.25">
      <c r="A950" s="19"/>
      <c r="B950" s="20"/>
      <c r="C950" s="21"/>
      <c r="D950" s="22"/>
      <c r="E950" s="12"/>
      <c r="F950" s="23"/>
      <c r="G950" s="11"/>
    </row>
    <row r="951" spans="1:7" x14ac:dyDescent="0.25">
      <c r="A951" s="19"/>
      <c r="B951" s="20"/>
      <c r="C951" s="21"/>
      <c r="D951" s="22"/>
      <c r="E951" s="12"/>
      <c r="F951" s="23"/>
      <c r="G951" s="11"/>
    </row>
    <row r="952" spans="1:7" x14ac:dyDescent="0.25">
      <c r="A952" s="19"/>
      <c r="B952" s="20"/>
      <c r="C952" s="21"/>
      <c r="D952" s="22"/>
      <c r="E952" s="12"/>
      <c r="F952" s="23"/>
      <c r="G952" s="11"/>
    </row>
    <row r="953" spans="1:7" x14ac:dyDescent="0.25">
      <c r="A953" s="19"/>
      <c r="B953" s="20"/>
      <c r="C953" s="21"/>
      <c r="D953" s="22"/>
      <c r="E953" s="12"/>
      <c r="F953" s="23"/>
      <c r="G953" s="11"/>
    </row>
    <row r="954" spans="1:7" x14ac:dyDescent="0.25">
      <c r="A954" s="19"/>
      <c r="B954" s="20"/>
      <c r="C954" s="21"/>
      <c r="D954" s="22"/>
      <c r="E954" s="12"/>
      <c r="F954" s="23"/>
      <c r="G954" s="11"/>
    </row>
    <row r="955" spans="1:7" x14ac:dyDescent="0.25">
      <c r="A955" s="19"/>
      <c r="B955" s="20"/>
      <c r="C955" s="21"/>
      <c r="D955" s="22"/>
      <c r="E955" s="12"/>
      <c r="F955" s="23"/>
      <c r="G955" s="11"/>
    </row>
    <row r="956" spans="1:7" x14ac:dyDescent="0.25">
      <c r="A956" s="19"/>
      <c r="B956" s="20"/>
      <c r="C956" s="21"/>
      <c r="D956" s="22"/>
      <c r="E956" s="12"/>
      <c r="F956" s="23"/>
      <c r="G956" s="11"/>
    </row>
    <row r="957" spans="1:7" x14ac:dyDescent="0.25">
      <c r="A957" s="19"/>
      <c r="B957" s="20"/>
      <c r="C957" s="21"/>
      <c r="D957" s="22"/>
      <c r="E957" s="12"/>
      <c r="F957" s="23"/>
      <c r="G957" s="11"/>
    </row>
    <row r="958" spans="1:7" x14ac:dyDescent="0.25">
      <c r="A958" s="19"/>
      <c r="B958" s="20"/>
      <c r="C958" s="21"/>
      <c r="D958" s="22"/>
      <c r="E958" s="12"/>
      <c r="F958" s="23"/>
      <c r="G958" s="11"/>
    </row>
    <row r="959" spans="1:7" x14ac:dyDescent="0.25">
      <c r="A959" s="19"/>
      <c r="B959" s="20"/>
      <c r="C959" s="21"/>
      <c r="D959" s="22"/>
      <c r="E959" s="12"/>
      <c r="F959" s="23"/>
      <c r="G959" s="11"/>
    </row>
    <row r="960" spans="1:7" x14ac:dyDescent="0.25">
      <c r="A960" s="19"/>
      <c r="B960" s="20"/>
      <c r="C960" s="21"/>
      <c r="D960" s="22"/>
      <c r="E960" s="12"/>
      <c r="F960" s="23"/>
      <c r="G960" s="11"/>
    </row>
    <row r="961" spans="1:7" x14ac:dyDescent="0.25">
      <c r="A961" s="19"/>
      <c r="B961" s="20"/>
      <c r="C961" s="21"/>
      <c r="D961" s="22"/>
      <c r="E961" s="12"/>
      <c r="F961" s="23"/>
      <c r="G961" s="11"/>
    </row>
    <row r="962" spans="1:7" x14ac:dyDescent="0.25">
      <c r="A962" s="19"/>
      <c r="B962" s="20"/>
      <c r="C962" s="21"/>
      <c r="D962" s="22"/>
      <c r="E962" s="12"/>
      <c r="F962" s="23"/>
      <c r="G962" s="11"/>
    </row>
    <row r="963" spans="1:7" x14ac:dyDescent="0.25">
      <c r="A963" s="19"/>
      <c r="B963" s="20"/>
      <c r="C963" s="21"/>
      <c r="D963" s="22"/>
      <c r="E963" s="12"/>
      <c r="F963" s="23"/>
    </row>
    <row r="964" spans="1:7" x14ac:dyDescent="0.25">
      <c r="A964" s="19"/>
      <c r="B964" s="20"/>
      <c r="C964" s="21"/>
      <c r="D964" s="22"/>
      <c r="E964" s="12"/>
      <c r="F964" s="23"/>
    </row>
    <row r="965" spans="1:7" x14ac:dyDescent="0.25">
      <c r="A965" s="19"/>
      <c r="B965" s="20"/>
      <c r="C965" s="21"/>
      <c r="D965" s="22"/>
      <c r="E965" s="12"/>
      <c r="F965" s="23"/>
    </row>
    <row r="966" spans="1:7" x14ac:dyDescent="0.25">
      <c r="A966" s="19"/>
      <c r="B966" s="20"/>
      <c r="C966" s="21"/>
      <c r="D966" s="22"/>
      <c r="E966" s="12"/>
      <c r="F966" s="23"/>
    </row>
    <row r="967" spans="1:7" x14ac:dyDescent="0.25">
      <c r="A967" s="19"/>
      <c r="B967" s="20"/>
      <c r="C967" s="21"/>
      <c r="D967" s="22"/>
      <c r="E967" s="12"/>
      <c r="F967" s="23"/>
    </row>
    <row r="968" spans="1:7" x14ac:dyDescent="0.25">
      <c r="A968" s="19"/>
      <c r="B968" s="20"/>
      <c r="C968" s="21"/>
      <c r="D968" s="22"/>
      <c r="E968" s="12"/>
      <c r="F968" s="23"/>
    </row>
    <row r="969" spans="1:7" x14ac:dyDescent="0.25">
      <c r="A969" s="19"/>
      <c r="B969" s="20"/>
      <c r="C969" s="21"/>
      <c r="D969" s="22"/>
      <c r="E969" s="12"/>
      <c r="F969" s="23"/>
    </row>
    <row r="970" spans="1:7" x14ac:dyDescent="0.25">
      <c r="A970" s="19"/>
      <c r="B970" s="20"/>
      <c r="C970" s="21"/>
      <c r="D970" s="22"/>
      <c r="E970" s="12"/>
      <c r="F970" s="23"/>
    </row>
    <row r="971" spans="1:7" x14ac:dyDescent="0.25">
      <c r="A971" s="19"/>
      <c r="B971" s="20"/>
      <c r="C971" s="21"/>
      <c r="D971" s="22"/>
      <c r="E971" s="12"/>
      <c r="F971" s="23"/>
    </row>
    <row r="972" spans="1:7" x14ac:dyDescent="0.25">
      <c r="A972" s="19"/>
      <c r="B972" s="20"/>
      <c r="C972" s="21"/>
      <c r="D972" s="22"/>
      <c r="E972" s="12"/>
      <c r="F972" s="23"/>
    </row>
    <row r="973" spans="1:7" x14ac:dyDescent="0.25">
      <c r="A973" s="19"/>
      <c r="B973" s="20"/>
      <c r="C973" s="21"/>
      <c r="D973" s="22"/>
      <c r="E973" s="12"/>
      <c r="F973" s="23"/>
    </row>
    <row r="974" spans="1:7" x14ac:dyDescent="0.25">
      <c r="A974" s="19"/>
      <c r="B974" s="20"/>
      <c r="C974" s="21"/>
      <c r="D974" s="22"/>
      <c r="E974" s="12"/>
      <c r="F974" s="23"/>
    </row>
    <row r="975" spans="1:7" x14ac:dyDescent="0.25">
      <c r="A975" s="19"/>
      <c r="B975" s="20"/>
      <c r="C975" s="21"/>
      <c r="D975" s="22"/>
      <c r="E975" s="12"/>
      <c r="F975" s="23"/>
    </row>
    <row r="976" spans="1:7" x14ac:dyDescent="0.25">
      <c r="A976" s="19"/>
      <c r="B976" s="20"/>
      <c r="C976" s="21"/>
      <c r="D976" s="22"/>
      <c r="E976" s="12"/>
      <c r="F976" s="23"/>
    </row>
    <row r="977" spans="1:6" x14ac:dyDescent="0.25">
      <c r="A977" s="19"/>
      <c r="B977" s="20"/>
      <c r="C977" s="21"/>
      <c r="D977" s="22"/>
      <c r="E977" s="12"/>
      <c r="F977" s="23"/>
    </row>
    <row r="978" spans="1:6" x14ac:dyDescent="0.25">
      <c r="A978" s="19"/>
      <c r="B978" s="20"/>
      <c r="C978" s="21"/>
      <c r="D978" s="22"/>
      <c r="E978" s="12"/>
      <c r="F978" s="23"/>
    </row>
    <row r="979" spans="1:6" x14ac:dyDescent="0.25">
      <c r="A979" s="19"/>
      <c r="B979" s="20"/>
      <c r="C979" s="21"/>
      <c r="D979" s="22"/>
      <c r="E979" s="12"/>
      <c r="F979" s="23"/>
    </row>
    <row r="980" spans="1:6" x14ac:dyDescent="0.25">
      <c r="A980" s="19"/>
      <c r="B980" s="20"/>
      <c r="C980" s="21"/>
      <c r="D980" s="22"/>
      <c r="E980" s="12"/>
      <c r="F980" s="23"/>
    </row>
    <row r="981" spans="1:6" x14ac:dyDescent="0.25">
      <c r="A981" s="19"/>
      <c r="B981" s="20"/>
      <c r="C981" s="21"/>
      <c r="D981" s="22"/>
      <c r="E981" s="12"/>
      <c r="F981" s="23"/>
    </row>
    <row r="982" spans="1:6" x14ac:dyDescent="0.25">
      <c r="A982" s="19"/>
      <c r="B982" s="20"/>
      <c r="C982" s="21"/>
      <c r="D982" s="22"/>
      <c r="E982" s="12"/>
      <c r="F982" s="23"/>
    </row>
    <row r="983" spans="1:6" x14ac:dyDescent="0.25">
      <c r="A983" s="19"/>
      <c r="B983" s="20"/>
      <c r="C983" s="21"/>
      <c r="D983" s="22"/>
      <c r="E983" s="12"/>
      <c r="F983" s="23"/>
    </row>
    <row r="984" spans="1:6" x14ac:dyDescent="0.25">
      <c r="A984" s="19"/>
      <c r="B984" s="20"/>
      <c r="C984" s="21"/>
      <c r="D984" s="22"/>
      <c r="E984" s="12"/>
      <c r="F984" s="23"/>
    </row>
    <row r="985" spans="1:6" x14ac:dyDescent="0.25">
      <c r="A985" s="19"/>
      <c r="B985" s="20"/>
      <c r="C985" s="21"/>
      <c r="D985" s="22"/>
      <c r="E985" s="12"/>
      <c r="F985" s="23"/>
    </row>
    <row r="986" spans="1:6" x14ac:dyDescent="0.25">
      <c r="A986" s="19"/>
      <c r="B986" s="20"/>
      <c r="C986" s="21"/>
      <c r="D986" s="22"/>
      <c r="E986" s="12"/>
      <c r="F986" s="23"/>
    </row>
    <row r="987" spans="1:6" x14ac:dyDescent="0.25">
      <c r="A987" s="19"/>
      <c r="B987" s="20"/>
      <c r="C987" s="21"/>
      <c r="D987" s="22"/>
      <c r="E987" s="12"/>
      <c r="F987" s="23"/>
    </row>
    <row r="988" spans="1:6" x14ac:dyDescent="0.25">
      <c r="A988" s="19"/>
      <c r="B988" s="20"/>
      <c r="C988" s="21"/>
      <c r="D988" s="22"/>
      <c r="E988" s="12"/>
      <c r="F988" s="23"/>
    </row>
    <row r="989" spans="1:6" x14ac:dyDescent="0.25">
      <c r="A989" s="19"/>
      <c r="B989" s="20"/>
      <c r="C989" s="21"/>
      <c r="D989" s="22"/>
      <c r="E989" s="12"/>
      <c r="F989" s="23"/>
    </row>
    <row r="990" spans="1:6" x14ac:dyDescent="0.25">
      <c r="A990" s="19"/>
      <c r="B990" s="20"/>
      <c r="C990" s="21"/>
      <c r="D990" s="22"/>
      <c r="E990" s="12"/>
      <c r="F990" s="23"/>
    </row>
    <row r="991" spans="1:6" x14ac:dyDescent="0.25">
      <c r="A991" s="19"/>
      <c r="B991" s="20"/>
      <c r="C991" s="21"/>
      <c r="D991" s="22"/>
      <c r="E991" s="12"/>
      <c r="F991" s="23"/>
    </row>
    <row r="992" spans="1:6" x14ac:dyDescent="0.25">
      <c r="A992" s="19"/>
      <c r="B992" s="20"/>
      <c r="C992" s="21"/>
      <c r="D992" s="22"/>
      <c r="E992" s="12"/>
      <c r="F992" s="23"/>
    </row>
    <row r="993" spans="1:6" x14ac:dyDescent="0.25">
      <c r="A993" s="19"/>
      <c r="B993" s="20"/>
      <c r="C993" s="21"/>
      <c r="D993" s="22"/>
      <c r="E993" s="12"/>
      <c r="F993" s="23"/>
    </row>
    <row r="994" spans="1:6" x14ac:dyDescent="0.25">
      <c r="A994" s="19"/>
      <c r="B994" s="20"/>
      <c r="C994" s="21"/>
      <c r="D994" s="22"/>
      <c r="E994" s="12"/>
      <c r="F994" s="23"/>
    </row>
    <row r="995" spans="1:6" x14ac:dyDescent="0.25">
      <c r="A995" s="19"/>
      <c r="B995" s="20"/>
      <c r="C995" s="21"/>
      <c r="D995" s="22"/>
      <c r="E995" s="12"/>
      <c r="F995" s="23"/>
    </row>
    <row r="996" spans="1:6" x14ac:dyDescent="0.25">
      <c r="A996" s="19"/>
      <c r="B996" s="20"/>
      <c r="C996" s="21"/>
      <c r="D996" s="22"/>
      <c r="E996" s="12"/>
      <c r="F996" s="23"/>
    </row>
    <row r="997" spans="1:6" x14ac:dyDescent="0.25">
      <c r="A997" s="19"/>
      <c r="B997" s="20"/>
      <c r="C997" s="21"/>
      <c r="D997" s="22"/>
      <c r="E997" s="12"/>
      <c r="F997" s="23"/>
    </row>
    <row r="998" spans="1:6" x14ac:dyDescent="0.25">
      <c r="A998" s="19"/>
      <c r="B998" s="20"/>
      <c r="C998" s="21"/>
      <c r="D998" s="22"/>
      <c r="E998" s="12"/>
      <c r="F998" s="23"/>
    </row>
    <row r="999" spans="1:6" x14ac:dyDescent="0.25">
      <c r="A999" s="19"/>
      <c r="B999" s="20"/>
      <c r="C999" s="21"/>
      <c r="D999" s="22"/>
      <c r="E999" s="12"/>
      <c r="F999" s="23"/>
    </row>
    <row r="1000" spans="1:6" x14ac:dyDescent="0.25">
      <c r="A1000" s="19"/>
      <c r="B1000" s="20"/>
      <c r="C1000" s="21"/>
      <c r="D1000" s="22"/>
      <c r="E1000" s="12"/>
      <c r="F1000" s="23"/>
    </row>
    <row r="1001" spans="1:6" x14ac:dyDescent="0.25">
      <c r="A1001" s="19"/>
      <c r="B1001" s="20"/>
      <c r="C1001" s="21"/>
      <c r="D1001" s="22"/>
      <c r="E1001" s="12"/>
      <c r="F1001" s="23"/>
    </row>
    <row r="1002" spans="1:6" x14ac:dyDescent="0.25">
      <c r="A1002" s="19"/>
      <c r="B1002" s="20"/>
      <c r="C1002" s="21"/>
      <c r="D1002" s="22"/>
      <c r="E1002" s="12"/>
      <c r="F1002" s="23"/>
    </row>
    <row r="1003" spans="1:6" x14ac:dyDescent="0.25">
      <c r="A1003" s="19"/>
      <c r="B1003" s="20"/>
      <c r="C1003" s="21"/>
      <c r="D1003" s="22"/>
      <c r="E1003" s="12"/>
      <c r="F1003" s="23"/>
    </row>
    <row r="1004" spans="1:6" x14ac:dyDescent="0.25">
      <c r="A1004" s="19"/>
      <c r="B1004" s="20"/>
      <c r="C1004" s="21"/>
      <c r="D1004" s="22"/>
      <c r="E1004" s="12"/>
      <c r="F1004" s="23"/>
    </row>
    <row r="1005" spans="1:6" x14ac:dyDescent="0.25">
      <c r="A1005" s="19"/>
      <c r="B1005" s="20"/>
      <c r="C1005" s="21"/>
      <c r="D1005" s="22"/>
      <c r="E1005" s="12"/>
      <c r="F1005" s="23"/>
    </row>
    <row r="1006" spans="1:6" x14ac:dyDescent="0.25">
      <c r="A1006" s="19"/>
      <c r="B1006" s="20"/>
      <c r="C1006" s="21"/>
      <c r="D1006" s="22"/>
      <c r="E1006" s="12"/>
      <c r="F1006" s="23"/>
    </row>
    <row r="1007" spans="1:6" x14ac:dyDescent="0.25">
      <c r="A1007" s="19"/>
      <c r="B1007" s="20"/>
      <c r="C1007" s="21"/>
      <c r="D1007" s="22"/>
      <c r="E1007" s="12"/>
      <c r="F1007" s="23"/>
    </row>
    <row r="1008" spans="1:6" x14ac:dyDescent="0.25">
      <c r="A1008" s="19"/>
      <c r="B1008" s="20"/>
      <c r="C1008" s="21"/>
      <c r="D1008" s="22"/>
      <c r="E1008" s="12"/>
      <c r="F1008" s="23"/>
    </row>
    <row r="1009" spans="1:6" x14ac:dyDescent="0.25">
      <c r="A1009" s="19"/>
      <c r="B1009" s="20"/>
      <c r="C1009" s="21"/>
      <c r="D1009" s="22"/>
      <c r="E1009" s="12"/>
      <c r="F1009" s="23"/>
    </row>
    <row r="1010" spans="1:6" x14ac:dyDescent="0.25">
      <c r="A1010" s="19"/>
      <c r="B1010" s="20"/>
      <c r="C1010" s="21"/>
      <c r="D1010" s="22"/>
      <c r="E1010" s="12"/>
      <c r="F1010" s="23"/>
    </row>
    <row r="1011" spans="1:6" x14ac:dyDescent="0.25">
      <c r="A1011" s="19"/>
      <c r="B1011" s="20"/>
      <c r="C1011" s="21"/>
      <c r="D1011" s="22"/>
      <c r="E1011" s="12"/>
      <c r="F1011" s="23"/>
    </row>
    <row r="1012" spans="1:6" x14ac:dyDescent="0.25">
      <c r="A1012" s="19"/>
      <c r="B1012" s="20"/>
      <c r="C1012" s="21"/>
      <c r="D1012" s="22"/>
      <c r="E1012" s="12"/>
      <c r="F1012" s="23"/>
    </row>
    <row r="1013" spans="1:6" x14ac:dyDescent="0.25">
      <c r="A1013" s="19"/>
      <c r="B1013" s="20"/>
      <c r="C1013" s="21"/>
      <c r="D1013" s="22"/>
      <c r="E1013" s="12"/>
      <c r="F1013" s="23"/>
    </row>
    <row r="1014" spans="1:6" x14ac:dyDescent="0.25">
      <c r="A1014" s="19"/>
      <c r="B1014" s="20"/>
      <c r="C1014" s="21"/>
      <c r="D1014" s="22"/>
      <c r="E1014" s="12"/>
      <c r="F1014" s="23"/>
    </row>
    <row r="1015" spans="1:6" x14ac:dyDescent="0.25">
      <c r="A1015" s="19"/>
      <c r="B1015" s="20"/>
      <c r="C1015" s="21"/>
      <c r="D1015" s="22"/>
      <c r="E1015" s="12"/>
      <c r="F1015" s="23"/>
    </row>
    <row r="1016" spans="1:6" x14ac:dyDescent="0.25">
      <c r="A1016" s="19"/>
      <c r="B1016" s="20"/>
      <c r="C1016" s="21"/>
      <c r="D1016" s="22"/>
      <c r="E1016" s="12"/>
      <c r="F1016" s="23"/>
    </row>
    <row r="1017" spans="1:6" x14ac:dyDescent="0.25">
      <c r="A1017" s="19"/>
      <c r="B1017" s="20"/>
      <c r="C1017" s="21"/>
      <c r="D1017" s="22"/>
      <c r="E1017" s="12"/>
      <c r="F1017" s="23"/>
    </row>
    <row r="1018" spans="1:6" x14ac:dyDescent="0.25">
      <c r="A1018" s="19"/>
      <c r="B1018" s="20"/>
      <c r="C1018" s="21"/>
      <c r="D1018" s="22"/>
      <c r="E1018" s="12"/>
      <c r="F1018" s="23"/>
    </row>
    <row r="1019" spans="1:6" x14ac:dyDescent="0.25">
      <c r="A1019" s="19"/>
      <c r="B1019" s="20"/>
      <c r="C1019" s="21"/>
      <c r="D1019" s="22"/>
      <c r="E1019" s="12"/>
      <c r="F1019" s="23"/>
    </row>
    <row r="1020" spans="1:6" x14ac:dyDescent="0.25">
      <c r="A1020" s="19"/>
      <c r="B1020" s="20"/>
      <c r="C1020" s="21"/>
      <c r="D1020" s="22"/>
      <c r="E1020" s="12"/>
      <c r="F1020" s="23"/>
    </row>
    <row r="1021" spans="1:6" x14ac:dyDescent="0.25">
      <c r="A1021" s="19"/>
      <c r="B1021" s="20"/>
      <c r="C1021" s="21"/>
      <c r="D1021" s="22"/>
      <c r="E1021" s="12"/>
      <c r="F1021" s="23"/>
    </row>
    <row r="1022" spans="1:6" x14ac:dyDescent="0.25">
      <c r="A1022" s="19"/>
      <c r="B1022" s="20"/>
      <c r="C1022" s="21"/>
      <c r="D1022" s="22"/>
      <c r="E1022" s="12"/>
      <c r="F1022" s="23"/>
    </row>
    <row r="1023" spans="1:6" x14ac:dyDescent="0.25">
      <c r="A1023" s="19"/>
      <c r="B1023" s="20"/>
      <c r="C1023" s="21"/>
      <c r="D1023" s="22"/>
      <c r="E1023" s="12"/>
      <c r="F1023" s="23"/>
    </row>
    <row r="1024" spans="1:6" x14ac:dyDescent="0.25">
      <c r="A1024" s="19"/>
      <c r="B1024" s="20"/>
      <c r="C1024" s="21"/>
      <c r="D1024" s="22"/>
      <c r="E1024" s="12"/>
      <c r="F1024" s="23"/>
    </row>
    <row r="1025" spans="1:6" x14ac:dyDescent="0.25">
      <c r="A1025" s="19"/>
      <c r="B1025" s="20"/>
      <c r="C1025" s="21"/>
      <c r="D1025" s="22"/>
      <c r="E1025" s="12"/>
      <c r="F1025" s="23"/>
    </row>
    <row r="1026" spans="1:6" x14ac:dyDescent="0.25">
      <c r="A1026" s="19"/>
      <c r="B1026" s="20"/>
      <c r="C1026" s="21"/>
      <c r="D1026" s="22"/>
      <c r="E1026" s="12"/>
      <c r="F1026" s="23"/>
    </row>
    <row r="1027" spans="1:6" x14ac:dyDescent="0.25">
      <c r="A1027" s="19"/>
      <c r="B1027" s="20"/>
      <c r="C1027" s="21"/>
      <c r="D1027" s="22"/>
      <c r="E1027" s="12"/>
      <c r="F1027" s="23"/>
    </row>
    <row r="1028" spans="1:6" x14ac:dyDescent="0.25">
      <c r="A1028" s="19"/>
      <c r="B1028" s="20"/>
      <c r="C1028" s="21"/>
      <c r="D1028" s="22"/>
      <c r="E1028" s="12"/>
      <c r="F1028" s="23"/>
    </row>
    <row r="1029" spans="1:6" x14ac:dyDescent="0.25">
      <c r="A1029" s="19"/>
      <c r="B1029" s="20"/>
      <c r="C1029" s="21"/>
      <c r="D1029" s="22"/>
      <c r="E1029" s="12"/>
      <c r="F1029" s="23"/>
    </row>
    <row r="1030" spans="1:6" x14ac:dyDescent="0.25">
      <c r="A1030" s="19"/>
      <c r="B1030" s="20"/>
      <c r="C1030" s="21"/>
      <c r="D1030" s="22"/>
      <c r="E1030" s="12"/>
      <c r="F1030" s="23"/>
    </row>
    <row r="1031" spans="1:6" x14ac:dyDescent="0.25">
      <c r="A1031" s="19"/>
      <c r="B1031" s="20"/>
      <c r="C1031" s="21"/>
      <c r="D1031" s="22"/>
      <c r="E1031" s="12"/>
      <c r="F1031" s="23"/>
    </row>
    <row r="1032" spans="1:6" x14ac:dyDescent="0.25">
      <c r="A1032" s="19"/>
      <c r="B1032" s="20"/>
      <c r="C1032" s="21"/>
      <c r="D1032" s="22"/>
      <c r="E1032" s="12"/>
      <c r="F1032" s="23"/>
    </row>
    <row r="1033" spans="1:6" x14ac:dyDescent="0.25">
      <c r="A1033" s="19"/>
      <c r="B1033" s="20"/>
      <c r="C1033" s="21"/>
      <c r="D1033" s="22"/>
      <c r="E1033" s="12"/>
      <c r="F1033" s="23"/>
    </row>
    <row r="1034" spans="1:6" x14ac:dyDescent="0.25">
      <c r="A1034" s="19"/>
      <c r="B1034" s="20"/>
      <c r="C1034" s="21"/>
      <c r="D1034" s="22"/>
      <c r="E1034" s="12"/>
      <c r="F1034" s="23"/>
    </row>
    <row r="1035" spans="1:6" x14ac:dyDescent="0.25">
      <c r="A1035" s="19"/>
      <c r="B1035" s="20"/>
      <c r="C1035" s="21"/>
      <c r="D1035" s="22"/>
      <c r="E1035" s="12"/>
      <c r="F1035" s="23"/>
    </row>
    <row r="1036" spans="1:6" x14ac:dyDescent="0.25">
      <c r="A1036" s="19"/>
      <c r="B1036" s="20"/>
      <c r="C1036" s="21"/>
      <c r="D1036" s="22"/>
      <c r="E1036" s="12"/>
      <c r="F1036" s="23"/>
    </row>
    <row r="1037" spans="1:6" x14ac:dyDescent="0.25">
      <c r="A1037" s="19"/>
      <c r="B1037" s="20"/>
      <c r="C1037" s="21"/>
      <c r="D1037" s="22"/>
      <c r="E1037" s="12"/>
      <c r="F1037" s="23"/>
    </row>
    <row r="1038" spans="1:6" x14ac:dyDescent="0.25">
      <c r="A1038" s="19"/>
      <c r="B1038" s="20"/>
      <c r="C1038" s="21"/>
      <c r="D1038" s="22"/>
      <c r="E1038" s="12"/>
      <c r="F1038" s="23"/>
    </row>
    <row r="1039" spans="1:6" x14ac:dyDescent="0.25">
      <c r="A1039" s="19"/>
      <c r="B1039" s="20"/>
      <c r="C1039" s="21"/>
      <c r="D1039" s="22"/>
      <c r="E1039" s="12"/>
      <c r="F1039" s="23"/>
    </row>
    <row r="1040" spans="1:6" x14ac:dyDescent="0.25">
      <c r="A1040" s="19"/>
      <c r="B1040" s="20"/>
      <c r="C1040" s="21"/>
      <c r="D1040" s="22"/>
      <c r="E1040" s="12"/>
      <c r="F1040" s="23"/>
    </row>
    <row r="1041" spans="1:6" x14ac:dyDescent="0.25">
      <c r="A1041" s="19"/>
      <c r="B1041" s="20"/>
      <c r="C1041" s="21"/>
      <c r="D1041" s="22"/>
      <c r="E1041" s="12"/>
      <c r="F1041" s="23"/>
    </row>
    <row r="1042" spans="1:6" x14ac:dyDescent="0.25">
      <c r="A1042" s="19"/>
      <c r="B1042" s="20"/>
      <c r="C1042" s="21"/>
      <c r="D1042" s="22"/>
      <c r="E1042" s="12"/>
      <c r="F1042" s="23"/>
    </row>
    <row r="1043" spans="1:6" x14ac:dyDescent="0.25">
      <c r="A1043" s="19"/>
      <c r="B1043" s="20"/>
      <c r="C1043" s="21"/>
      <c r="D1043" s="22"/>
      <c r="E1043" s="12"/>
      <c r="F1043" s="23"/>
    </row>
    <row r="1044" spans="1:6" x14ac:dyDescent="0.25">
      <c r="A1044" s="19"/>
      <c r="B1044" s="20"/>
      <c r="C1044" s="21"/>
      <c r="D1044" s="22"/>
      <c r="E1044" s="12"/>
      <c r="F1044" s="23"/>
    </row>
    <row r="1045" spans="1:6" x14ac:dyDescent="0.25">
      <c r="A1045" s="19"/>
      <c r="B1045" s="20"/>
      <c r="C1045" s="21"/>
      <c r="D1045" s="22"/>
      <c r="E1045" s="12"/>
      <c r="F1045" s="23"/>
    </row>
    <row r="1046" spans="1:6" x14ac:dyDescent="0.25">
      <c r="A1046" s="19"/>
      <c r="B1046" s="20"/>
      <c r="C1046" s="21"/>
      <c r="D1046" s="22"/>
      <c r="E1046" s="12"/>
      <c r="F1046" s="23"/>
    </row>
    <row r="1047" spans="1:6" x14ac:dyDescent="0.25">
      <c r="A1047" s="19"/>
      <c r="B1047" s="20"/>
      <c r="C1047" s="21"/>
      <c r="D1047" s="22"/>
      <c r="E1047" s="12"/>
      <c r="F1047" s="23"/>
    </row>
    <row r="1048" spans="1:6" x14ac:dyDescent="0.25">
      <c r="A1048" s="19"/>
      <c r="B1048" s="20"/>
      <c r="C1048" s="21"/>
      <c r="D1048" s="22"/>
      <c r="E1048" s="12"/>
      <c r="F1048" s="23"/>
    </row>
    <row r="1049" spans="1:6" x14ac:dyDescent="0.25">
      <c r="A1049" s="19"/>
      <c r="B1049" s="20"/>
      <c r="C1049" s="21"/>
      <c r="D1049" s="22"/>
      <c r="E1049" s="12"/>
      <c r="F1049" s="23"/>
    </row>
    <row r="1050" spans="1:6" x14ac:dyDescent="0.25">
      <c r="A1050" s="19"/>
      <c r="B1050" s="20"/>
      <c r="C1050" s="21"/>
      <c r="D1050" s="22"/>
      <c r="E1050" s="12"/>
      <c r="F1050" s="23"/>
    </row>
    <row r="1051" spans="1:6" x14ac:dyDescent="0.25">
      <c r="A1051" s="19"/>
      <c r="B1051" s="20"/>
      <c r="C1051" s="21"/>
      <c r="D1051" s="22"/>
      <c r="E1051" s="12"/>
      <c r="F1051" s="23"/>
    </row>
    <row r="1052" spans="1:6" x14ac:dyDescent="0.25">
      <c r="A1052" s="19"/>
      <c r="B1052" s="20"/>
      <c r="C1052" s="21"/>
      <c r="D1052" s="22"/>
      <c r="E1052" s="12"/>
      <c r="F1052" s="23"/>
    </row>
    <row r="1053" spans="1:6" x14ac:dyDescent="0.25">
      <c r="A1053" s="19"/>
      <c r="B1053" s="20"/>
      <c r="C1053" s="21"/>
      <c r="D1053" s="22"/>
      <c r="E1053" s="12"/>
      <c r="F1053" s="23"/>
    </row>
    <row r="1054" spans="1:6" x14ac:dyDescent="0.25">
      <c r="A1054" s="19"/>
      <c r="B1054" s="20"/>
      <c r="C1054" s="21"/>
      <c r="D1054" s="22"/>
      <c r="E1054" s="12"/>
      <c r="F1054" s="23"/>
    </row>
    <row r="1055" spans="1:6" x14ac:dyDescent="0.25">
      <c r="A1055" s="19"/>
      <c r="B1055" s="20"/>
      <c r="C1055" s="21"/>
      <c r="D1055" s="22"/>
      <c r="E1055" s="12"/>
      <c r="F1055" s="23"/>
    </row>
    <row r="1056" spans="1:6" x14ac:dyDescent="0.25">
      <c r="A1056" s="19"/>
      <c r="B1056" s="20"/>
      <c r="C1056" s="21"/>
      <c r="D1056" s="22"/>
      <c r="E1056" s="12"/>
      <c r="F1056" s="23"/>
    </row>
    <row r="1057" spans="1:6" x14ac:dyDescent="0.25">
      <c r="A1057" s="19"/>
      <c r="B1057" s="20"/>
      <c r="C1057" s="21"/>
      <c r="D1057" s="22"/>
      <c r="E1057" s="12"/>
      <c r="F1057" s="23"/>
    </row>
    <row r="1058" spans="1:6" x14ac:dyDescent="0.25">
      <c r="A1058" s="19"/>
      <c r="B1058" s="20"/>
      <c r="C1058" s="21"/>
      <c r="D1058" s="22"/>
      <c r="E1058" s="12"/>
      <c r="F1058" s="23"/>
    </row>
    <row r="1059" spans="1:6" x14ac:dyDescent="0.25">
      <c r="A1059" s="19"/>
      <c r="B1059" s="20"/>
      <c r="C1059" s="21"/>
      <c r="D1059" s="22"/>
      <c r="E1059" s="12"/>
      <c r="F1059" s="23"/>
    </row>
    <row r="1060" spans="1:6" x14ac:dyDescent="0.25">
      <c r="A1060" s="19"/>
      <c r="B1060" s="20"/>
      <c r="C1060" s="21"/>
      <c r="D1060" s="22"/>
      <c r="E1060" s="12"/>
      <c r="F1060" s="23"/>
    </row>
    <row r="1061" spans="1:6" x14ac:dyDescent="0.25">
      <c r="A1061" s="19"/>
      <c r="B1061" s="20"/>
      <c r="C1061" s="21"/>
      <c r="D1061" s="22"/>
      <c r="E1061" s="12"/>
      <c r="F1061" s="23"/>
    </row>
    <row r="1062" spans="1:6" x14ac:dyDescent="0.25">
      <c r="A1062" s="19"/>
      <c r="B1062" s="20"/>
      <c r="C1062" s="21"/>
      <c r="D1062" s="22"/>
      <c r="E1062" s="12"/>
      <c r="F1062" s="23"/>
    </row>
    <row r="1063" spans="1:6" x14ac:dyDescent="0.25">
      <c r="A1063" s="19"/>
      <c r="B1063" s="20"/>
      <c r="C1063" s="21"/>
      <c r="D1063" s="22"/>
      <c r="E1063" s="12"/>
      <c r="F1063" s="23"/>
    </row>
    <row r="1064" spans="1:6" x14ac:dyDescent="0.25">
      <c r="A1064" s="19"/>
      <c r="B1064" s="20"/>
      <c r="C1064" s="21"/>
      <c r="D1064" s="22"/>
      <c r="E1064" s="12"/>
      <c r="F1064" s="23"/>
    </row>
    <row r="1065" spans="1:6" x14ac:dyDescent="0.25">
      <c r="A1065" s="19"/>
      <c r="B1065" s="20"/>
      <c r="C1065" s="21"/>
      <c r="D1065" s="22"/>
      <c r="E1065" s="12"/>
      <c r="F1065" s="23"/>
    </row>
    <row r="1066" spans="1:6" x14ac:dyDescent="0.25">
      <c r="A1066" s="19"/>
      <c r="B1066" s="20"/>
      <c r="C1066" s="21"/>
      <c r="D1066" s="22"/>
      <c r="E1066" s="12"/>
      <c r="F1066" s="23"/>
    </row>
    <row r="1067" spans="1:6" x14ac:dyDescent="0.25">
      <c r="A1067" s="19"/>
      <c r="B1067" s="20"/>
      <c r="C1067" s="21"/>
      <c r="D1067" s="22"/>
      <c r="E1067" s="12"/>
      <c r="F1067" s="23"/>
    </row>
    <row r="1068" spans="1:6" x14ac:dyDescent="0.25">
      <c r="A1068" s="19"/>
      <c r="B1068" s="20"/>
      <c r="C1068" s="21"/>
      <c r="D1068" s="22"/>
      <c r="E1068" s="12"/>
      <c r="F1068" s="23"/>
    </row>
    <row r="1069" spans="1:6" x14ac:dyDescent="0.25">
      <c r="A1069" s="19"/>
      <c r="B1069" s="20"/>
      <c r="C1069" s="21"/>
      <c r="D1069" s="22"/>
      <c r="E1069" s="12"/>
      <c r="F1069" s="23"/>
    </row>
    <row r="1070" spans="1:6" x14ac:dyDescent="0.25">
      <c r="A1070" s="19"/>
      <c r="B1070" s="20"/>
      <c r="C1070" s="21"/>
      <c r="D1070" s="22"/>
      <c r="E1070" s="12"/>
      <c r="F1070" s="23"/>
    </row>
    <row r="1071" spans="1:6" x14ac:dyDescent="0.25">
      <c r="A1071" s="19"/>
      <c r="B1071" s="20"/>
      <c r="C1071" s="21"/>
      <c r="D1071" s="22"/>
      <c r="E1071" s="12"/>
      <c r="F1071" s="23"/>
    </row>
    <row r="1072" spans="1:6" x14ac:dyDescent="0.25">
      <c r="A1072" s="19"/>
      <c r="B1072" s="20"/>
      <c r="C1072" s="21"/>
      <c r="D1072" s="22"/>
      <c r="E1072" s="12"/>
      <c r="F1072" s="23"/>
    </row>
    <row r="1073" spans="1:6" x14ac:dyDescent="0.25">
      <c r="A1073" s="19"/>
      <c r="B1073" s="20"/>
      <c r="C1073" s="21"/>
      <c r="D1073" s="22"/>
      <c r="E1073" s="12"/>
      <c r="F1073" s="23"/>
    </row>
    <row r="1074" spans="1:6" x14ac:dyDescent="0.25">
      <c r="A1074" s="19"/>
      <c r="B1074" s="20"/>
      <c r="C1074" s="21"/>
      <c r="D1074" s="22"/>
      <c r="E1074" s="12"/>
      <c r="F1074" s="23"/>
    </row>
    <row r="1075" spans="1:6" x14ac:dyDescent="0.25">
      <c r="A1075" s="19"/>
      <c r="B1075" s="20"/>
      <c r="C1075" s="21"/>
      <c r="D1075" s="22"/>
      <c r="E1075" s="12"/>
      <c r="F1075" s="23"/>
    </row>
    <row r="1076" spans="1:6" x14ac:dyDescent="0.25">
      <c r="A1076" s="19"/>
      <c r="B1076" s="20"/>
      <c r="C1076" s="21"/>
      <c r="D1076" s="22"/>
      <c r="E1076" s="12"/>
      <c r="F1076" s="23"/>
    </row>
    <row r="1077" spans="1:6" x14ac:dyDescent="0.25">
      <c r="A1077" s="19"/>
      <c r="B1077" s="20"/>
      <c r="C1077" s="21"/>
      <c r="D1077" s="22"/>
      <c r="E1077" s="12"/>
      <c r="F1077" s="23"/>
    </row>
    <row r="1078" spans="1:6" x14ac:dyDescent="0.25">
      <c r="A1078" s="19"/>
      <c r="B1078" s="20"/>
      <c r="C1078" s="21"/>
      <c r="D1078" s="22"/>
      <c r="E1078" s="12"/>
      <c r="F1078" s="23"/>
    </row>
    <row r="1079" spans="1:6" x14ac:dyDescent="0.25">
      <c r="A1079" s="19"/>
      <c r="B1079" s="20"/>
      <c r="C1079" s="21"/>
      <c r="D1079" s="22"/>
      <c r="E1079" s="12"/>
      <c r="F1079" s="23"/>
    </row>
    <row r="1080" spans="1:6" x14ac:dyDescent="0.25">
      <c r="A1080" s="19"/>
      <c r="B1080" s="20"/>
      <c r="C1080" s="21"/>
      <c r="D1080" s="22"/>
      <c r="E1080" s="12"/>
      <c r="F1080" s="23"/>
    </row>
    <row r="1081" spans="1:6" x14ac:dyDescent="0.25">
      <c r="A1081" s="19"/>
      <c r="B1081" s="20"/>
      <c r="C1081" s="21"/>
      <c r="D1081" s="22"/>
      <c r="E1081" s="12"/>
      <c r="F1081" s="23"/>
    </row>
    <row r="1082" spans="1:6" x14ac:dyDescent="0.25">
      <c r="A1082" s="19"/>
      <c r="B1082" s="20"/>
      <c r="C1082" s="21"/>
      <c r="D1082" s="22"/>
      <c r="E1082" s="12"/>
      <c r="F1082" s="23"/>
    </row>
    <row r="1083" spans="1:6" x14ac:dyDescent="0.25">
      <c r="A1083" s="19"/>
      <c r="B1083" s="20"/>
      <c r="C1083" s="21"/>
      <c r="D1083" s="22"/>
      <c r="E1083" s="12"/>
      <c r="F1083" s="23"/>
    </row>
    <row r="1084" spans="1:6" x14ac:dyDescent="0.25">
      <c r="A1084" s="19"/>
      <c r="B1084" s="20"/>
      <c r="C1084" s="21"/>
      <c r="D1084" s="22"/>
      <c r="E1084" s="12"/>
      <c r="F1084" s="23"/>
    </row>
    <row r="1085" spans="1:6" x14ac:dyDescent="0.25">
      <c r="A1085" s="19"/>
      <c r="B1085" s="20"/>
      <c r="C1085" s="21"/>
      <c r="D1085" s="22"/>
      <c r="E1085" s="12"/>
      <c r="F1085" s="23"/>
    </row>
    <row r="1086" spans="1:6" x14ac:dyDescent="0.25">
      <c r="A1086" s="19"/>
      <c r="B1086" s="20"/>
      <c r="C1086" s="21"/>
      <c r="D1086" s="22"/>
      <c r="E1086" s="12"/>
      <c r="F1086" s="23"/>
    </row>
    <row r="1087" spans="1:6" x14ac:dyDescent="0.25">
      <c r="A1087" s="19"/>
      <c r="B1087" s="20"/>
      <c r="C1087" s="21"/>
      <c r="D1087" s="22"/>
      <c r="E1087" s="12"/>
      <c r="F1087" s="23"/>
    </row>
    <row r="1088" spans="1:6" x14ac:dyDescent="0.25">
      <c r="A1088" s="19"/>
      <c r="B1088" s="20"/>
      <c r="C1088" s="21"/>
      <c r="D1088" s="22"/>
      <c r="E1088" s="12"/>
      <c r="F1088" s="23"/>
    </row>
    <row r="1089" spans="1:6" x14ac:dyDescent="0.25">
      <c r="A1089" s="19"/>
      <c r="B1089" s="20"/>
      <c r="C1089" s="21"/>
      <c r="D1089" s="22"/>
      <c r="E1089" s="12"/>
      <c r="F1089" s="23"/>
    </row>
    <row r="1090" spans="1:6" x14ac:dyDescent="0.25">
      <c r="A1090" s="19"/>
      <c r="B1090" s="20"/>
      <c r="C1090" s="21"/>
      <c r="D1090" s="22"/>
      <c r="E1090" s="12"/>
      <c r="F1090" s="23"/>
    </row>
    <row r="1091" spans="1:6" x14ac:dyDescent="0.25">
      <c r="A1091" s="19"/>
      <c r="B1091" s="20"/>
      <c r="C1091" s="21"/>
      <c r="D1091" s="22"/>
      <c r="E1091" s="12"/>
      <c r="F1091" s="23"/>
    </row>
    <row r="1092" spans="1:6" x14ac:dyDescent="0.25">
      <c r="A1092" s="19"/>
      <c r="B1092" s="20"/>
      <c r="C1092" s="21"/>
      <c r="D1092" s="22"/>
      <c r="E1092" s="12"/>
      <c r="F1092" s="23"/>
    </row>
    <row r="1093" spans="1:6" x14ac:dyDescent="0.25">
      <c r="A1093" s="19"/>
      <c r="B1093" s="20"/>
      <c r="C1093" s="21"/>
      <c r="D1093" s="22"/>
      <c r="E1093" s="12"/>
      <c r="F1093" s="23"/>
    </row>
    <row r="1094" spans="1:6" x14ac:dyDescent="0.25">
      <c r="A1094" s="19"/>
      <c r="B1094" s="20"/>
      <c r="C1094" s="21"/>
      <c r="D1094" s="22"/>
      <c r="E1094" s="12"/>
      <c r="F1094" s="23"/>
    </row>
    <row r="1095" spans="1:6" x14ac:dyDescent="0.25">
      <c r="A1095" s="19"/>
      <c r="B1095" s="20"/>
      <c r="C1095" s="21"/>
      <c r="D1095" s="22"/>
      <c r="E1095" s="12"/>
      <c r="F1095" s="23"/>
    </row>
    <row r="1096" spans="1:6" x14ac:dyDescent="0.25">
      <c r="A1096" s="19"/>
      <c r="B1096" s="20"/>
      <c r="C1096" s="21"/>
      <c r="D1096" s="22"/>
      <c r="E1096" s="12"/>
      <c r="F1096" s="23"/>
    </row>
    <row r="1097" spans="1:6" x14ac:dyDescent="0.25">
      <c r="A1097" s="19"/>
      <c r="B1097" s="20"/>
      <c r="C1097" s="21"/>
      <c r="D1097" s="22"/>
      <c r="E1097" s="12"/>
      <c r="F1097" s="23"/>
    </row>
    <row r="1098" spans="1:6" x14ac:dyDescent="0.25">
      <c r="A1098" s="19"/>
      <c r="B1098" s="20"/>
      <c r="C1098" s="21"/>
      <c r="D1098" s="22"/>
      <c r="E1098" s="12"/>
      <c r="F1098" s="23"/>
    </row>
    <row r="1099" spans="1:6" x14ac:dyDescent="0.25">
      <c r="A1099" s="19"/>
      <c r="B1099" s="20"/>
      <c r="C1099" s="21"/>
      <c r="D1099" s="22"/>
      <c r="E1099" s="12"/>
      <c r="F1099" s="23"/>
    </row>
    <row r="1100" spans="1:6" x14ac:dyDescent="0.25">
      <c r="A1100" s="19"/>
      <c r="B1100" s="20"/>
      <c r="C1100" s="21"/>
      <c r="D1100" s="22"/>
      <c r="E1100" s="12"/>
      <c r="F1100" s="23"/>
    </row>
    <row r="1101" spans="1:6" x14ac:dyDescent="0.25">
      <c r="A1101" s="19"/>
      <c r="B1101" s="20"/>
      <c r="C1101" s="21"/>
      <c r="D1101" s="22"/>
      <c r="E1101" s="12"/>
      <c r="F1101" s="23"/>
    </row>
    <row r="1102" spans="1:6" x14ac:dyDescent="0.25">
      <c r="A1102" s="19"/>
      <c r="B1102" s="20"/>
      <c r="C1102" s="21"/>
      <c r="D1102" s="22"/>
      <c r="E1102" s="12"/>
      <c r="F1102" s="23"/>
    </row>
    <row r="1103" spans="1:6" x14ac:dyDescent="0.25">
      <c r="A1103" s="19"/>
      <c r="B1103" s="20"/>
      <c r="C1103" s="21"/>
      <c r="D1103" s="22"/>
      <c r="E1103" s="12"/>
      <c r="F1103" s="23"/>
    </row>
    <row r="1104" spans="1:6" x14ac:dyDescent="0.25">
      <c r="A1104" s="19"/>
      <c r="B1104" s="20"/>
      <c r="C1104" s="21"/>
      <c r="D1104" s="22"/>
      <c r="E1104" s="12"/>
      <c r="F1104" s="23"/>
    </row>
    <row r="1105" spans="1:6" x14ac:dyDescent="0.25">
      <c r="A1105" s="19"/>
      <c r="B1105" s="20"/>
      <c r="C1105" s="21"/>
      <c r="D1105" s="22"/>
      <c r="E1105" s="12"/>
      <c r="F1105" s="23"/>
    </row>
    <row r="1106" spans="1:6" x14ac:dyDescent="0.25">
      <c r="A1106" s="19"/>
      <c r="B1106" s="20"/>
      <c r="C1106" s="21"/>
      <c r="D1106" s="22"/>
      <c r="E1106" s="12"/>
      <c r="F1106" s="23"/>
    </row>
    <row r="1107" spans="1:6" x14ac:dyDescent="0.25">
      <c r="A1107" s="19"/>
      <c r="B1107" s="20"/>
      <c r="C1107" s="21"/>
      <c r="D1107" s="22"/>
      <c r="E1107" s="12"/>
      <c r="F1107" s="23"/>
    </row>
    <row r="1108" spans="1:6" x14ac:dyDescent="0.25">
      <c r="A1108" s="19"/>
      <c r="B1108" s="20"/>
      <c r="C1108" s="21"/>
      <c r="D1108" s="22"/>
      <c r="E1108" s="12"/>
      <c r="F1108" s="23"/>
    </row>
    <row r="1109" spans="1:6" x14ac:dyDescent="0.25">
      <c r="A1109" s="19"/>
      <c r="B1109" s="20"/>
      <c r="C1109" s="21"/>
      <c r="D1109" s="22"/>
      <c r="E1109" s="12"/>
      <c r="F1109" s="23"/>
    </row>
    <row r="1110" spans="1:6" x14ac:dyDescent="0.25">
      <c r="A1110" s="19"/>
      <c r="B1110" s="20"/>
      <c r="C1110" s="21"/>
      <c r="D1110" s="22"/>
      <c r="E1110" s="12"/>
      <c r="F1110" s="23"/>
    </row>
    <row r="1111" spans="1:6" x14ac:dyDescent="0.25">
      <c r="A1111" s="19"/>
      <c r="B1111" s="20"/>
      <c r="C1111" s="21"/>
      <c r="D1111" s="22"/>
      <c r="E1111" s="12"/>
      <c r="F1111" s="23"/>
    </row>
    <row r="1112" spans="1:6" x14ac:dyDescent="0.25">
      <c r="A1112" s="19"/>
      <c r="B1112" s="20"/>
      <c r="C1112" s="21"/>
      <c r="D1112" s="22"/>
      <c r="E1112" s="12"/>
      <c r="F1112" s="23"/>
    </row>
    <row r="1113" spans="1:6" x14ac:dyDescent="0.25">
      <c r="A1113" s="19"/>
      <c r="B1113" s="20"/>
      <c r="C1113" s="21"/>
      <c r="D1113" s="22"/>
      <c r="E1113" s="12"/>
      <c r="F1113" s="23"/>
    </row>
    <row r="1114" spans="1:6" x14ac:dyDescent="0.25">
      <c r="A1114" s="19"/>
      <c r="B1114" s="20"/>
      <c r="C1114" s="21"/>
      <c r="D1114" s="22"/>
      <c r="E1114" s="12"/>
      <c r="F1114" s="23"/>
    </row>
    <row r="1115" spans="1:6" x14ac:dyDescent="0.25">
      <c r="A1115" s="19"/>
      <c r="B1115" s="20"/>
      <c r="C1115" s="21"/>
      <c r="D1115" s="22"/>
      <c r="E1115" s="12"/>
      <c r="F1115" s="23"/>
    </row>
    <row r="1116" spans="1:6" x14ac:dyDescent="0.25">
      <c r="A1116" s="19"/>
      <c r="B1116" s="20"/>
      <c r="C1116" s="21"/>
      <c r="D1116" s="22"/>
      <c r="E1116" s="12"/>
      <c r="F1116" s="23"/>
    </row>
    <row r="1117" spans="1:6" x14ac:dyDescent="0.25">
      <c r="A1117" s="19"/>
      <c r="B1117" s="20"/>
      <c r="C1117" s="21"/>
      <c r="D1117" s="22"/>
      <c r="E1117" s="12"/>
      <c r="F1117" s="23"/>
    </row>
    <row r="1118" spans="1:6" x14ac:dyDescent="0.25">
      <c r="A1118" s="19"/>
      <c r="B1118" s="20"/>
      <c r="C1118" s="21"/>
      <c r="D1118" s="22"/>
      <c r="E1118" s="12"/>
      <c r="F1118" s="23"/>
    </row>
    <row r="1119" spans="1:6" x14ac:dyDescent="0.25">
      <c r="A1119" s="19"/>
      <c r="B1119" s="20"/>
      <c r="C1119" s="21"/>
      <c r="D1119" s="22"/>
      <c r="E1119" s="12"/>
      <c r="F1119" s="23"/>
    </row>
    <row r="1120" spans="1:6" x14ac:dyDescent="0.25">
      <c r="A1120" s="19"/>
      <c r="B1120" s="20"/>
      <c r="C1120" s="21"/>
      <c r="D1120" s="22"/>
      <c r="E1120" s="12"/>
      <c r="F1120" s="23"/>
    </row>
    <row r="1121" spans="1:6" x14ac:dyDescent="0.25">
      <c r="A1121" s="19"/>
      <c r="B1121" s="20"/>
      <c r="C1121" s="21"/>
      <c r="D1121" s="22"/>
      <c r="E1121" s="12"/>
      <c r="F1121" s="23"/>
    </row>
    <row r="1122" spans="1:6" x14ac:dyDescent="0.25">
      <c r="A1122" s="19"/>
      <c r="B1122" s="20"/>
      <c r="C1122" s="21"/>
      <c r="D1122" s="22"/>
      <c r="E1122" s="12"/>
      <c r="F1122" s="23"/>
    </row>
    <row r="1123" spans="1:6" x14ac:dyDescent="0.25">
      <c r="A1123" s="19"/>
      <c r="B1123" s="20"/>
      <c r="C1123" s="21"/>
      <c r="D1123" s="22"/>
      <c r="E1123" s="12"/>
      <c r="F1123" s="23"/>
    </row>
    <row r="1124" spans="1:6" x14ac:dyDescent="0.25">
      <c r="A1124" s="19"/>
      <c r="B1124" s="20"/>
      <c r="C1124" s="21"/>
      <c r="D1124" s="22"/>
      <c r="E1124" s="12"/>
      <c r="F1124" s="23"/>
    </row>
    <row r="1125" spans="1:6" x14ac:dyDescent="0.25">
      <c r="A1125" s="19"/>
      <c r="B1125" s="20"/>
      <c r="C1125" s="21"/>
      <c r="D1125" s="22"/>
      <c r="E1125" s="12"/>
      <c r="F1125" s="23"/>
    </row>
    <row r="1126" spans="1:6" x14ac:dyDescent="0.25">
      <c r="A1126" s="19"/>
      <c r="B1126" s="20"/>
      <c r="C1126" s="21"/>
      <c r="D1126" s="22"/>
      <c r="E1126" s="12"/>
      <c r="F1126" s="23"/>
    </row>
    <row r="1127" spans="1:6" x14ac:dyDescent="0.25">
      <c r="A1127" s="19"/>
      <c r="B1127" s="20"/>
      <c r="C1127" s="21"/>
      <c r="D1127" s="22"/>
      <c r="E1127" s="12"/>
      <c r="F1127" s="23"/>
    </row>
    <row r="1128" spans="1:6" x14ac:dyDescent="0.25">
      <c r="A1128" s="19"/>
      <c r="B1128" s="20"/>
      <c r="C1128" s="21"/>
      <c r="D1128" s="22"/>
      <c r="E1128" s="12"/>
      <c r="F1128" s="23"/>
    </row>
    <row r="1129" spans="1:6" x14ac:dyDescent="0.25">
      <c r="A1129" s="19"/>
      <c r="B1129" s="20"/>
      <c r="C1129" s="21"/>
      <c r="D1129" s="22"/>
      <c r="E1129" s="12"/>
      <c r="F1129" s="23"/>
    </row>
    <row r="1130" spans="1:6" x14ac:dyDescent="0.25">
      <c r="A1130" s="19"/>
      <c r="B1130" s="20"/>
      <c r="C1130" s="21"/>
      <c r="D1130" s="22"/>
      <c r="E1130" s="12"/>
      <c r="F1130" s="23"/>
    </row>
    <row r="1131" spans="1:6" x14ac:dyDescent="0.25">
      <c r="A1131" s="19"/>
      <c r="B1131" s="20"/>
      <c r="C1131" s="21"/>
      <c r="D1131" s="22"/>
      <c r="E1131" s="12"/>
      <c r="F1131" s="23"/>
    </row>
    <row r="1132" spans="1:6" x14ac:dyDescent="0.25">
      <c r="A1132" s="19"/>
      <c r="B1132" s="20"/>
      <c r="C1132" s="21"/>
      <c r="D1132" s="22"/>
      <c r="E1132" s="12"/>
      <c r="F1132" s="23"/>
    </row>
    <row r="1133" spans="1:6" x14ac:dyDescent="0.25">
      <c r="A1133" s="19"/>
      <c r="B1133" s="20"/>
      <c r="C1133" s="21"/>
      <c r="D1133" s="22"/>
      <c r="E1133" s="12"/>
      <c r="F1133" s="23"/>
    </row>
    <row r="1134" spans="1:6" x14ac:dyDescent="0.25">
      <c r="A1134" s="19"/>
      <c r="B1134" s="20"/>
      <c r="C1134" s="21"/>
      <c r="D1134" s="22"/>
      <c r="E1134" s="12"/>
      <c r="F1134" s="23"/>
    </row>
    <row r="1135" spans="1:6" x14ac:dyDescent="0.25">
      <c r="A1135" s="19"/>
      <c r="B1135" s="20"/>
      <c r="C1135" s="21"/>
      <c r="D1135" s="22"/>
      <c r="E1135" s="12"/>
      <c r="F1135" s="23"/>
    </row>
    <row r="1136" spans="1:6" x14ac:dyDescent="0.25">
      <c r="A1136" s="19"/>
      <c r="B1136" s="20"/>
      <c r="C1136" s="21"/>
      <c r="D1136" s="22"/>
      <c r="E1136" s="12"/>
      <c r="F1136" s="23"/>
    </row>
    <row r="1137" spans="1:6" x14ac:dyDescent="0.25">
      <c r="A1137" s="19"/>
      <c r="B1137" s="20"/>
      <c r="C1137" s="21"/>
      <c r="D1137" s="22"/>
      <c r="E1137" s="12"/>
      <c r="F1137" s="23"/>
    </row>
    <row r="1138" spans="1:6" x14ac:dyDescent="0.25">
      <c r="A1138" s="19"/>
      <c r="B1138" s="20"/>
      <c r="C1138" s="21"/>
      <c r="D1138" s="22"/>
      <c r="E1138" s="12"/>
      <c r="F1138" s="23"/>
    </row>
    <row r="1139" spans="1:6" x14ac:dyDescent="0.25">
      <c r="A1139" s="19"/>
      <c r="B1139" s="20"/>
      <c r="C1139" s="21"/>
      <c r="D1139" s="22"/>
      <c r="E1139" s="12"/>
      <c r="F1139" s="23"/>
    </row>
    <row r="1140" spans="1:6" x14ac:dyDescent="0.25">
      <c r="A1140" s="19"/>
      <c r="B1140" s="20"/>
      <c r="C1140" s="21"/>
      <c r="D1140" s="22"/>
      <c r="E1140" s="12"/>
      <c r="F1140" s="23"/>
    </row>
    <row r="1141" spans="1:6" x14ac:dyDescent="0.25">
      <c r="A1141" s="19"/>
      <c r="B1141" s="20"/>
      <c r="C1141" s="21"/>
      <c r="D1141" s="22"/>
      <c r="E1141" s="12"/>
      <c r="F1141" s="23"/>
    </row>
    <row r="1142" spans="1:6" x14ac:dyDescent="0.25">
      <c r="A1142" s="19"/>
      <c r="B1142" s="20"/>
      <c r="C1142" s="21"/>
      <c r="D1142" s="22"/>
      <c r="E1142" s="12"/>
      <c r="F1142" s="23"/>
    </row>
    <row r="1143" spans="1:6" x14ac:dyDescent="0.25">
      <c r="A1143" s="19"/>
      <c r="B1143" s="20"/>
      <c r="C1143" s="21"/>
      <c r="D1143" s="22"/>
      <c r="E1143" s="12"/>
      <c r="F1143" s="23"/>
    </row>
    <row r="1144" spans="1:6" x14ac:dyDescent="0.25">
      <c r="A1144" s="19"/>
      <c r="B1144" s="20"/>
      <c r="C1144" s="21"/>
      <c r="D1144" s="22"/>
      <c r="E1144" s="12"/>
      <c r="F1144" s="23"/>
    </row>
    <row r="1145" spans="1:6" x14ac:dyDescent="0.25">
      <c r="A1145" s="19"/>
      <c r="B1145" s="20"/>
      <c r="C1145" s="21"/>
      <c r="D1145" s="22"/>
      <c r="E1145" s="12"/>
      <c r="F1145" s="23"/>
    </row>
    <row r="1146" spans="1:6" x14ac:dyDescent="0.25">
      <c r="A1146" s="19"/>
      <c r="B1146" s="20"/>
      <c r="C1146" s="21"/>
      <c r="D1146" s="22"/>
      <c r="E1146" s="12"/>
      <c r="F1146" s="23"/>
    </row>
    <row r="1147" spans="1:6" x14ac:dyDescent="0.25">
      <c r="A1147" s="19"/>
      <c r="B1147" s="20"/>
      <c r="C1147" s="21"/>
      <c r="D1147" s="22"/>
      <c r="E1147" s="12"/>
      <c r="F1147" s="23"/>
    </row>
    <row r="1148" spans="1:6" x14ac:dyDescent="0.25">
      <c r="A1148" s="19"/>
      <c r="B1148" s="20"/>
      <c r="C1148" s="21"/>
      <c r="D1148" s="22"/>
      <c r="E1148" s="12"/>
      <c r="F1148" s="23"/>
    </row>
    <row r="1149" spans="1:6" x14ac:dyDescent="0.25">
      <c r="A1149" s="19"/>
      <c r="B1149" s="20"/>
      <c r="C1149" s="21"/>
      <c r="D1149" s="22"/>
      <c r="E1149" s="12"/>
      <c r="F1149" s="23"/>
    </row>
    <row r="1150" spans="1:6" x14ac:dyDescent="0.25">
      <c r="A1150" s="19"/>
      <c r="B1150" s="20"/>
      <c r="C1150" s="21"/>
      <c r="D1150" s="22"/>
      <c r="E1150" s="12"/>
      <c r="F1150" s="23"/>
    </row>
    <row r="1151" spans="1:6" x14ac:dyDescent="0.25">
      <c r="A1151" s="19"/>
      <c r="B1151" s="20"/>
      <c r="C1151" s="21"/>
      <c r="D1151" s="22"/>
      <c r="E1151" s="12"/>
      <c r="F1151" s="23"/>
    </row>
    <row r="1152" spans="1:6" x14ac:dyDescent="0.25">
      <c r="A1152" s="19"/>
      <c r="B1152" s="20"/>
      <c r="C1152" s="21"/>
      <c r="D1152" s="22"/>
      <c r="E1152" s="12"/>
      <c r="F1152" s="23"/>
    </row>
    <row r="1153" spans="1:6" x14ac:dyDescent="0.25">
      <c r="A1153" s="19"/>
      <c r="B1153" s="20"/>
      <c r="C1153" s="21"/>
      <c r="D1153" s="22"/>
      <c r="E1153" s="12"/>
      <c r="F1153" s="23"/>
    </row>
    <row r="1154" spans="1:6" x14ac:dyDescent="0.25">
      <c r="A1154" s="19"/>
      <c r="B1154" s="20"/>
      <c r="C1154" s="21"/>
      <c r="D1154" s="22"/>
      <c r="E1154" s="12"/>
      <c r="F1154" s="23"/>
    </row>
    <row r="1155" spans="1:6" x14ac:dyDescent="0.25">
      <c r="A1155" s="19"/>
      <c r="B1155" s="20"/>
      <c r="C1155" s="21"/>
      <c r="D1155" s="22"/>
      <c r="E1155" s="12"/>
      <c r="F1155" s="23"/>
    </row>
    <row r="1156" spans="1:6" x14ac:dyDescent="0.25">
      <c r="A1156" s="19"/>
      <c r="B1156" s="20"/>
      <c r="C1156" s="21"/>
      <c r="D1156" s="22"/>
      <c r="E1156" s="12"/>
      <c r="F1156" s="23"/>
    </row>
    <row r="1157" spans="1:6" x14ac:dyDescent="0.25">
      <c r="A1157" s="19"/>
      <c r="B1157" s="20"/>
      <c r="C1157" s="21"/>
      <c r="D1157" s="22"/>
      <c r="E1157" s="12"/>
      <c r="F1157" s="23"/>
    </row>
    <row r="1158" spans="1:6" x14ac:dyDescent="0.25">
      <c r="A1158" s="19"/>
      <c r="B1158" s="20"/>
      <c r="C1158" s="21"/>
      <c r="D1158" s="22"/>
      <c r="E1158" s="12"/>
      <c r="F1158" s="23"/>
    </row>
    <row r="1159" spans="1:6" x14ac:dyDescent="0.25">
      <c r="A1159" s="19"/>
      <c r="B1159" s="20"/>
      <c r="C1159" s="21"/>
      <c r="D1159" s="22"/>
      <c r="E1159" s="12"/>
      <c r="F1159" s="23"/>
    </row>
    <row r="1160" spans="1:6" x14ac:dyDescent="0.25">
      <c r="A1160" s="19"/>
      <c r="B1160" s="20"/>
      <c r="C1160" s="21"/>
      <c r="D1160" s="22"/>
      <c r="E1160" s="12"/>
      <c r="F1160" s="23"/>
    </row>
    <row r="1161" spans="1:6" x14ac:dyDescent="0.25">
      <c r="A1161" s="19"/>
      <c r="B1161" s="20"/>
      <c r="C1161" s="21"/>
      <c r="D1161" s="22"/>
      <c r="E1161" s="12"/>
      <c r="F1161" s="23"/>
    </row>
    <row r="1162" spans="1:6" x14ac:dyDescent="0.25">
      <c r="A1162" s="19"/>
      <c r="B1162" s="20"/>
      <c r="C1162" s="21"/>
      <c r="D1162" s="22"/>
      <c r="E1162" s="12"/>
      <c r="F1162" s="23"/>
    </row>
    <row r="1163" spans="1:6" x14ac:dyDescent="0.25">
      <c r="A1163" s="19"/>
      <c r="B1163" s="20"/>
      <c r="C1163" s="21"/>
      <c r="D1163" s="22"/>
      <c r="E1163" s="12"/>
      <c r="F1163" s="23"/>
    </row>
    <row r="1164" spans="1:6" x14ac:dyDescent="0.25">
      <c r="A1164" s="19"/>
      <c r="B1164" s="20"/>
      <c r="C1164" s="21"/>
      <c r="D1164" s="22"/>
      <c r="E1164" s="12"/>
      <c r="F1164" s="23"/>
    </row>
    <row r="1165" spans="1:6" x14ac:dyDescent="0.25">
      <c r="A1165" s="19"/>
      <c r="B1165" s="20"/>
      <c r="C1165" s="21"/>
      <c r="D1165" s="22"/>
      <c r="E1165" s="12"/>
      <c r="F1165" s="23"/>
    </row>
    <row r="1166" spans="1:6" x14ac:dyDescent="0.25">
      <c r="A1166" s="19"/>
      <c r="B1166" s="20"/>
      <c r="C1166" s="21"/>
      <c r="D1166" s="22"/>
      <c r="E1166" s="12"/>
      <c r="F1166" s="23"/>
    </row>
    <row r="1167" spans="1:6" x14ac:dyDescent="0.25">
      <c r="A1167" s="19"/>
      <c r="B1167" s="20"/>
      <c r="C1167" s="21"/>
      <c r="D1167" s="22"/>
      <c r="E1167" s="12"/>
      <c r="F1167" s="23"/>
    </row>
    <row r="1168" spans="1:6" x14ac:dyDescent="0.25">
      <c r="A1168" s="19"/>
      <c r="B1168" s="20"/>
      <c r="C1168" s="21"/>
      <c r="D1168" s="22"/>
      <c r="E1168" s="12"/>
      <c r="F1168" s="23"/>
    </row>
    <row r="1169" spans="1:6" x14ac:dyDescent="0.25">
      <c r="A1169" s="19"/>
      <c r="B1169" s="20"/>
      <c r="C1169" s="21"/>
      <c r="D1169" s="22"/>
      <c r="E1169" s="12"/>
      <c r="F1169" s="23"/>
    </row>
    <row r="1170" spans="1:6" x14ac:dyDescent="0.25">
      <c r="A1170" s="19"/>
      <c r="B1170" s="20"/>
      <c r="C1170" s="21"/>
      <c r="D1170" s="22"/>
      <c r="E1170" s="12"/>
      <c r="F1170" s="23"/>
    </row>
    <row r="1171" spans="1:6" x14ac:dyDescent="0.25">
      <c r="A1171" s="19"/>
      <c r="B1171" s="20"/>
      <c r="C1171" s="21"/>
      <c r="D1171" s="22"/>
      <c r="E1171" s="12"/>
      <c r="F1171" s="23"/>
    </row>
    <row r="1172" spans="1:6" x14ac:dyDescent="0.25">
      <c r="A1172" s="19"/>
      <c r="B1172" s="20"/>
      <c r="C1172" s="21"/>
      <c r="D1172" s="22"/>
      <c r="E1172" s="12"/>
      <c r="F1172" s="23"/>
    </row>
    <row r="1173" spans="1:6" x14ac:dyDescent="0.25">
      <c r="A1173" s="19"/>
      <c r="B1173" s="20"/>
      <c r="C1173" s="21"/>
      <c r="D1173" s="22"/>
      <c r="E1173" s="12"/>
      <c r="F1173" s="23"/>
    </row>
    <row r="1174" spans="1:6" x14ac:dyDescent="0.25">
      <c r="A1174" s="19"/>
      <c r="B1174" s="20"/>
      <c r="C1174" s="21"/>
      <c r="D1174" s="22"/>
      <c r="E1174" s="12"/>
      <c r="F1174" s="23"/>
    </row>
    <row r="1175" spans="1:6" x14ac:dyDescent="0.25">
      <c r="A1175" s="19"/>
      <c r="B1175" s="20"/>
      <c r="C1175" s="21"/>
      <c r="D1175" s="22"/>
      <c r="E1175" s="12"/>
      <c r="F1175" s="23"/>
    </row>
    <row r="1176" spans="1:6" x14ac:dyDescent="0.25">
      <c r="A1176" s="19"/>
      <c r="B1176" s="20"/>
      <c r="C1176" s="21"/>
      <c r="D1176" s="22"/>
      <c r="E1176" s="12"/>
      <c r="F1176" s="23"/>
    </row>
    <row r="1177" spans="1:6" x14ac:dyDescent="0.25">
      <c r="A1177" s="19"/>
      <c r="B1177" s="20"/>
      <c r="C1177" s="21"/>
      <c r="D1177" s="22"/>
      <c r="E1177" s="12"/>
      <c r="F1177" s="23"/>
    </row>
    <row r="1178" spans="1:6" x14ac:dyDescent="0.25">
      <c r="A1178" s="19"/>
      <c r="B1178" s="20"/>
      <c r="C1178" s="21"/>
      <c r="D1178" s="22"/>
      <c r="E1178" s="12"/>
      <c r="F1178" s="23"/>
    </row>
  </sheetData>
  <sheetProtection sheet="1" selectLockedCells="1"/>
  <mergeCells count="1">
    <mergeCell ref="A1:G1"/>
  </mergeCells>
  <conditionalFormatting sqref="B2:B33">
    <cfRule type="cellIs" dxfId="7" priority="7" operator="equal">
      <formula>$H$2</formula>
    </cfRule>
  </conditionalFormatting>
  <conditionalFormatting sqref="A106:A147 B106:Q106">
    <cfRule type="expression" dxfId="6" priority="1" stopIfTrue="1">
      <formula>A106=SMALL($B106:$C106,1)</formula>
    </cfRule>
    <cfRule type="expression" dxfId="5" priority="2" stopIfTrue="1">
      <formula>A106=SMALL($B106:$C106,2)</formula>
    </cfRule>
    <cfRule type="expression" dxfId="4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ETAPA 3</vt:lpstr>
      <vt:lpstr>ETAPA 2</vt:lpstr>
      <vt:lpstr>ETAPA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2023-01-22T20:06:50Z</dcterms:created>
  <dcterms:modified xsi:type="dcterms:W3CDTF">2023-03-06T01:31:01Z</dcterms:modified>
</cp:coreProperties>
</file>